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 activeTab="3"/>
  </bookViews>
  <sheets>
    <sheet name="2022-2026" sheetId="27" r:id="rId1"/>
    <sheet name="2021-2025" sheetId="25" r:id="rId2"/>
    <sheet name="2020-2024" sheetId="32" r:id="rId3"/>
    <sheet name="2019-2023" sheetId="34" r:id="rId4"/>
  </sheets>
  <calcPr calcId="152511" refMode="R1C1"/>
</workbook>
</file>

<file path=xl/calcChain.xml><?xml version="1.0" encoding="utf-8"?>
<calcChain xmlns="http://schemas.openxmlformats.org/spreadsheetml/2006/main">
  <c r="E80" i="34" l="1"/>
  <c r="J75" i="34"/>
  <c r="E75" i="34"/>
  <c r="J74" i="34"/>
  <c r="J71" i="34" s="1"/>
  <c r="E74" i="34"/>
  <c r="E73" i="34"/>
  <c r="E72" i="34"/>
  <c r="T71" i="34"/>
  <c r="T46" i="34" s="1"/>
  <c r="S71" i="34"/>
  <c r="R71" i="34"/>
  <c r="Q71" i="34"/>
  <c r="P71" i="34"/>
  <c r="O71" i="34"/>
  <c r="N71" i="34"/>
  <c r="M71" i="34"/>
  <c r="I71" i="34"/>
  <c r="H71" i="34"/>
  <c r="G71" i="34"/>
  <c r="F71" i="34"/>
  <c r="E71" i="34"/>
  <c r="J69" i="34"/>
  <c r="E69" i="34"/>
  <c r="J68" i="34"/>
  <c r="E68" i="34"/>
  <c r="E67" i="34"/>
  <c r="E66" i="34"/>
  <c r="T65" i="34"/>
  <c r="S65" i="34"/>
  <c r="R65" i="34"/>
  <c r="Q65" i="34"/>
  <c r="P65" i="34"/>
  <c r="P46" i="34" s="1"/>
  <c r="O65" i="34"/>
  <c r="N65" i="34"/>
  <c r="M65" i="34"/>
  <c r="J65" i="34"/>
  <c r="I65" i="34"/>
  <c r="I46" i="34" s="1"/>
  <c r="H65" i="34"/>
  <c r="G65" i="34"/>
  <c r="F65" i="34"/>
  <c r="F46" i="34" s="1"/>
  <c r="J63" i="34"/>
  <c r="E63" i="34"/>
  <c r="J62" i="34"/>
  <c r="E62" i="34"/>
  <c r="E61" i="34"/>
  <c r="E59" i="34" s="1"/>
  <c r="E60" i="34"/>
  <c r="T59" i="34"/>
  <c r="S59" i="34"/>
  <c r="R59" i="34"/>
  <c r="R46" i="34" s="1"/>
  <c r="Q59" i="34"/>
  <c r="P59" i="34"/>
  <c r="O59" i="34"/>
  <c r="O46" i="34" s="1"/>
  <c r="N59" i="34"/>
  <c r="N46" i="34" s="1"/>
  <c r="M59" i="34"/>
  <c r="I59" i="34"/>
  <c r="H59" i="34"/>
  <c r="G59" i="34"/>
  <c r="F59" i="34"/>
  <c r="J57" i="34"/>
  <c r="J53" i="34" s="1"/>
  <c r="E57" i="34"/>
  <c r="J56" i="34"/>
  <c r="E56" i="34"/>
  <c r="E55" i="34"/>
  <c r="E54" i="34"/>
  <c r="E53" i="34" s="1"/>
  <c r="T53" i="34"/>
  <c r="S53" i="34"/>
  <c r="R53" i="34"/>
  <c r="Q53" i="34"/>
  <c r="P53" i="34"/>
  <c r="O53" i="34"/>
  <c r="N53" i="34"/>
  <c r="M53" i="34"/>
  <c r="I53" i="34"/>
  <c r="H53" i="34"/>
  <c r="G53" i="34"/>
  <c r="F53" i="34"/>
  <c r="J51" i="34"/>
  <c r="J47" i="34" s="1"/>
  <c r="E51" i="34"/>
  <c r="J50" i="34"/>
  <c r="E50" i="34"/>
  <c r="E49" i="34"/>
  <c r="E48" i="34"/>
  <c r="E47" i="34" s="1"/>
  <c r="T47" i="34"/>
  <c r="S47" i="34"/>
  <c r="R47" i="34"/>
  <c r="Q47" i="34"/>
  <c r="P47" i="34"/>
  <c r="O47" i="34"/>
  <c r="N47" i="34"/>
  <c r="M47" i="34"/>
  <c r="I47" i="34"/>
  <c r="H47" i="34"/>
  <c r="G47" i="34"/>
  <c r="G46" i="34" s="1"/>
  <c r="F47" i="34"/>
  <c r="Q46" i="34"/>
  <c r="M46" i="34"/>
  <c r="L46" i="34"/>
  <c r="K46" i="34"/>
  <c r="H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G28" i="34"/>
  <c r="E28" i="34"/>
  <c r="G27" i="34"/>
  <c r="E27" i="34" s="1"/>
  <c r="E26" i="34" s="1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F26" i="34"/>
  <c r="G25" i="34"/>
  <c r="E25" i="34" s="1"/>
  <c r="G24" i="34"/>
  <c r="E24" i="34"/>
  <c r="G23" i="34"/>
  <c r="E23" i="34" s="1"/>
  <c r="G22" i="34"/>
  <c r="E22" i="34" s="1"/>
  <c r="G21" i="34"/>
  <c r="E21" i="34" s="1"/>
  <c r="G20" i="34"/>
  <c r="E20" i="34"/>
  <c r="G19" i="34"/>
  <c r="E19" i="34" s="1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F18" i="34"/>
  <c r="G17" i="34"/>
  <c r="E17" i="34" s="1"/>
  <c r="G16" i="34"/>
  <c r="E16" i="34"/>
  <c r="G15" i="34"/>
  <c r="E15" i="34" s="1"/>
  <c r="G14" i="34"/>
  <c r="E14" i="34" s="1"/>
  <c r="G13" i="34"/>
  <c r="E13" i="34" s="1"/>
  <c r="G12" i="34"/>
  <c r="E12" i="34" s="1"/>
  <c r="G11" i="34"/>
  <c r="E11" i="34" s="1"/>
  <c r="G10" i="34"/>
  <c r="E10" i="34" s="1"/>
  <c r="T9" i="34"/>
  <c r="S9" i="34"/>
  <c r="S8" i="34" s="1"/>
  <c r="R9" i="34"/>
  <c r="R8" i="34" s="1"/>
  <c r="Q9" i="34"/>
  <c r="P9" i="34"/>
  <c r="O9" i="34"/>
  <c r="O8" i="34" s="1"/>
  <c r="O77" i="34" s="1"/>
  <c r="O80" i="34" s="1"/>
  <c r="N9" i="34"/>
  <c r="N8" i="34" s="1"/>
  <c r="N77" i="34" s="1"/>
  <c r="N80" i="34" s="1"/>
  <c r="M9" i="34"/>
  <c r="L9" i="34"/>
  <c r="K9" i="34"/>
  <c r="K8" i="34" s="1"/>
  <c r="J9" i="34"/>
  <c r="J8" i="34" s="1"/>
  <c r="I9" i="34"/>
  <c r="H9" i="34"/>
  <c r="F9" i="34"/>
  <c r="F8" i="34" s="1"/>
  <c r="F77" i="34" s="1"/>
  <c r="T8" i="34"/>
  <c r="Q8" i="34"/>
  <c r="P8" i="34"/>
  <c r="M8" i="34"/>
  <c r="M77" i="34" s="1"/>
  <c r="L8" i="34"/>
  <c r="I8" i="34"/>
  <c r="H8" i="34"/>
  <c r="J77" i="34" l="1"/>
  <c r="G9" i="34"/>
  <c r="G26" i="34"/>
  <c r="J59" i="34"/>
  <c r="J46" i="34" s="1"/>
  <c r="I77" i="34"/>
  <c r="G18" i="34"/>
  <c r="H77" i="34"/>
  <c r="P77" i="34"/>
  <c r="P80" i="34" s="1"/>
  <c r="E65" i="34"/>
  <c r="S46" i="34"/>
  <c r="T77" i="34"/>
  <c r="T80" i="34" s="1"/>
  <c r="S77" i="34"/>
  <c r="S80" i="34" s="1"/>
  <c r="Q77" i="34"/>
  <c r="Q80" i="34" s="1"/>
  <c r="R77" i="34"/>
  <c r="R80" i="34" s="1"/>
  <c r="E18" i="34"/>
  <c r="E9" i="34"/>
  <c r="M80" i="34"/>
  <c r="G8" i="34" l="1"/>
  <c r="G77" i="34" s="1"/>
  <c r="E80" i="32"/>
  <c r="J75" i="32"/>
  <c r="J71" i="32" s="1"/>
  <c r="E75" i="32"/>
  <c r="J74" i="32"/>
  <c r="E74" i="32"/>
  <c r="E73" i="32"/>
  <c r="E72" i="32"/>
  <c r="T71" i="32"/>
  <c r="S71" i="32"/>
  <c r="R71" i="32"/>
  <c r="Q71" i="32"/>
  <c r="P71" i="32"/>
  <c r="O71" i="32"/>
  <c r="N71" i="32"/>
  <c r="M71" i="32"/>
  <c r="I71" i="32"/>
  <c r="H71" i="32"/>
  <c r="G71" i="32"/>
  <c r="F71" i="32"/>
  <c r="J69" i="32"/>
  <c r="E69" i="32"/>
  <c r="J68" i="32"/>
  <c r="E68" i="32"/>
  <c r="E67" i="32"/>
  <c r="E66" i="32"/>
  <c r="T65" i="32"/>
  <c r="S65" i="32"/>
  <c r="R65" i="32"/>
  <c r="Q65" i="32"/>
  <c r="P65" i="32"/>
  <c r="O65" i="32"/>
  <c r="N65" i="32"/>
  <c r="M65" i="32"/>
  <c r="J65" i="32"/>
  <c r="I65" i="32"/>
  <c r="I46" i="32" s="1"/>
  <c r="H65" i="32"/>
  <c r="G65" i="32"/>
  <c r="F65" i="32"/>
  <c r="J63" i="32"/>
  <c r="J59" i="32" s="1"/>
  <c r="E63" i="32"/>
  <c r="J62" i="32"/>
  <c r="E62" i="32"/>
  <c r="E61" i="32"/>
  <c r="E59" i="32" s="1"/>
  <c r="E60" i="32"/>
  <c r="T59" i="32"/>
  <c r="S59" i="32"/>
  <c r="R59" i="32"/>
  <c r="Q59" i="32"/>
  <c r="P59" i="32"/>
  <c r="O59" i="32"/>
  <c r="N59" i="32"/>
  <c r="M59" i="32"/>
  <c r="I59" i="32"/>
  <c r="H59" i="32"/>
  <c r="G59" i="32"/>
  <c r="F59" i="32"/>
  <c r="J57" i="32"/>
  <c r="E57" i="32"/>
  <c r="J56" i="32"/>
  <c r="E56" i="32"/>
  <c r="E55" i="32"/>
  <c r="E54" i="32"/>
  <c r="E53" i="32" s="1"/>
  <c r="T53" i="32"/>
  <c r="S53" i="32"/>
  <c r="R53" i="32"/>
  <c r="Q53" i="32"/>
  <c r="P53" i="32"/>
  <c r="O53" i="32"/>
  <c r="N53" i="32"/>
  <c r="M53" i="32"/>
  <c r="I53" i="32"/>
  <c r="H53" i="32"/>
  <c r="G53" i="32"/>
  <c r="F53" i="32"/>
  <c r="J51" i="32"/>
  <c r="J47" i="32" s="1"/>
  <c r="E51" i="32"/>
  <c r="J50" i="32"/>
  <c r="E50" i="32"/>
  <c r="E49" i="32"/>
  <c r="E48" i="32"/>
  <c r="T47" i="32"/>
  <c r="S47" i="32"/>
  <c r="R47" i="32"/>
  <c r="R46" i="32" s="1"/>
  <c r="Q47" i="32"/>
  <c r="P47" i="32"/>
  <c r="O47" i="32"/>
  <c r="N47" i="32"/>
  <c r="M47" i="32"/>
  <c r="I47" i="32"/>
  <c r="H47" i="32"/>
  <c r="H46" i="32" s="1"/>
  <c r="G47" i="32"/>
  <c r="F47" i="32"/>
  <c r="N46" i="32"/>
  <c r="L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G28" i="32"/>
  <c r="E28" i="32" s="1"/>
  <c r="G27" i="32"/>
  <c r="E27" i="32" s="1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F26" i="32"/>
  <c r="G25" i="32"/>
  <c r="E25" i="32" s="1"/>
  <c r="G24" i="32"/>
  <c r="E24" i="32" s="1"/>
  <c r="G23" i="32"/>
  <c r="E23" i="32" s="1"/>
  <c r="G22" i="32"/>
  <c r="E22" i="32" s="1"/>
  <c r="G21" i="32"/>
  <c r="E21" i="32" s="1"/>
  <c r="G20" i="32"/>
  <c r="E20" i="32" s="1"/>
  <c r="G19" i="32"/>
  <c r="E19" i="32" s="1"/>
  <c r="T18" i="32"/>
  <c r="S18" i="32"/>
  <c r="R18" i="32"/>
  <c r="Q18" i="32"/>
  <c r="P18" i="32"/>
  <c r="O18" i="32"/>
  <c r="N18" i="32"/>
  <c r="N8" i="32" s="1"/>
  <c r="N77" i="32" s="1"/>
  <c r="N80" i="32" s="1"/>
  <c r="M18" i="32"/>
  <c r="L18" i="32"/>
  <c r="K18" i="32"/>
  <c r="J18" i="32"/>
  <c r="I18" i="32"/>
  <c r="H18" i="32"/>
  <c r="F18" i="32"/>
  <c r="G17" i="32"/>
  <c r="E17" i="32" s="1"/>
  <c r="G16" i="32"/>
  <c r="E16" i="32" s="1"/>
  <c r="G15" i="32"/>
  <c r="E15" i="32" s="1"/>
  <c r="G14" i="32"/>
  <c r="E14" i="32" s="1"/>
  <c r="G13" i="32"/>
  <c r="E13" i="32" s="1"/>
  <c r="G12" i="32"/>
  <c r="E12" i="32" s="1"/>
  <c r="G11" i="32"/>
  <c r="E11" i="32"/>
  <c r="G10" i="32"/>
  <c r="E10" i="32"/>
  <c r="T9" i="32"/>
  <c r="S9" i="32"/>
  <c r="S8" i="32" s="1"/>
  <c r="R9" i="32"/>
  <c r="Q9" i="32"/>
  <c r="Q8" i="32" s="1"/>
  <c r="P9" i="32"/>
  <c r="O9" i="32"/>
  <c r="O8" i="32" s="1"/>
  <c r="N9" i="32"/>
  <c r="M9" i="32"/>
  <c r="M8" i="32" s="1"/>
  <c r="L9" i="32"/>
  <c r="K9" i="32"/>
  <c r="K8" i="32" s="1"/>
  <c r="J9" i="32"/>
  <c r="I9" i="32"/>
  <c r="I8" i="32" s="1"/>
  <c r="H9" i="32"/>
  <c r="F9" i="32"/>
  <c r="F8" i="32" s="1"/>
  <c r="R8" i="32"/>
  <c r="J8" i="32"/>
  <c r="E26" i="32" l="1"/>
  <c r="E71" i="32"/>
  <c r="J53" i="32"/>
  <c r="I77" i="32"/>
  <c r="E9" i="32"/>
  <c r="H8" i="32"/>
  <c r="H77" i="32" s="1"/>
  <c r="L8" i="32"/>
  <c r="P8" i="32"/>
  <c r="T8" i="32"/>
  <c r="T77" i="32" s="1"/>
  <c r="T80" i="32" s="1"/>
  <c r="G26" i="32"/>
  <c r="E47" i="32"/>
  <c r="O46" i="32"/>
  <c r="O77" i="32" s="1"/>
  <c r="O80" i="32" s="1"/>
  <c r="S46" i="32"/>
  <c r="S77" i="32" s="1"/>
  <c r="S80" i="32" s="1"/>
  <c r="F46" i="32"/>
  <c r="F77" i="32" s="1"/>
  <c r="R77" i="32"/>
  <c r="R80" i="32" s="1"/>
  <c r="G9" i="32"/>
  <c r="G8" i="32" s="1"/>
  <c r="G77" i="32" s="1"/>
  <c r="E18" i="32"/>
  <c r="P46" i="32"/>
  <c r="T46" i="32"/>
  <c r="G46" i="32"/>
  <c r="M46" i="32"/>
  <c r="Q46" i="32"/>
  <c r="E65" i="32"/>
  <c r="J46" i="32"/>
  <c r="J77" i="32" s="1"/>
  <c r="M77" i="32"/>
  <c r="Q77" i="32"/>
  <c r="Q80" i="32" s="1"/>
  <c r="G18" i="32"/>
  <c r="P77" i="32" l="1"/>
  <c r="P80" i="32" s="1"/>
  <c r="M80" i="32"/>
  <c r="T87" i="27" l="1"/>
  <c r="S87" i="27"/>
  <c r="R87" i="27"/>
  <c r="Q87" i="27"/>
  <c r="P87" i="27"/>
  <c r="O87" i="27"/>
  <c r="T86" i="27"/>
  <c r="S86" i="27"/>
  <c r="R86" i="27"/>
  <c r="Q86" i="27"/>
  <c r="P86" i="27"/>
  <c r="O86" i="27"/>
  <c r="E84" i="27"/>
  <c r="J79" i="27"/>
  <c r="E79" i="27"/>
  <c r="J78" i="27"/>
  <c r="E78" i="27"/>
  <c r="E77" i="27"/>
  <c r="E76" i="27"/>
  <c r="T75" i="27"/>
  <c r="S75" i="27"/>
  <c r="R75" i="27"/>
  <c r="Q75" i="27"/>
  <c r="P75" i="27"/>
  <c r="O75" i="27"/>
  <c r="N75" i="27"/>
  <c r="M75" i="27"/>
  <c r="I75" i="27"/>
  <c r="H75" i="27"/>
  <c r="G75" i="27"/>
  <c r="F75" i="27"/>
  <c r="E75" i="27"/>
  <c r="J73" i="27"/>
  <c r="E73" i="27"/>
  <c r="J72" i="27"/>
  <c r="E72" i="27"/>
  <c r="E71" i="27"/>
  <c r="E70" i="27"/>
  <c r="T69" i="27"/>
  <c r="S69" i="27"/>
  <c r="R69" i="27"/>
  <c r="Q69" i="27"/>
  <c r="P69" i="27"/>
  <c r="O69" i="27"/>
  <c r="N69" i="27"/>
  <c r="M69" i="27"/>
  <c r="J69" i="27"/>
  <c r="I69" i="27"/>
  <c r="H69" i="27"/>
  <c r="G69" i="27"/>
  <c r="F69" i="27"/>
  <c r="J67" i="27"/>
  <c r="J63" i="27" s="1"/>
  <c r="E67" i="27"/>
  <c r="J66" i="27"/>
  <c r="E66" i="27"/>
  <c r="E65" i="27"/>
  <c r="E63" i="27" s="1"/>
  <c r="E64" i="27"/>
  <c r="T63" i="27"/>
  <c r="S63" i="27"/>
  <c r="R63" i="27"/>
  <c r="Q63" i="27"/>
  <c r="P63" i="27"/>
  <c r="O63" i="27"/>
  <c r="N63" i="27"/>
  <c r="M63" i="27"/>
  <c r="I63" i="27"/>
  <c r="H63" i="27"/>
  <c r="G63" i="27"/>
  <c r="F63" i="27"/>
  <c r="J61" i="27"/>
  <c r="J57" i="27" s="1"/>
  <c r="E61" i="27"/>
  <c r="J60" i="27"/>
  <c r="E60" i="27"/>
  <c r="E59" i="27"/>
  <c r="E58" i="27"/>
  <c r="E57" i="27" s="1"/>
  <c r="T57" i="27"/>
  <c r="S57" i="27"/>
  <c r="R57" i="27"/>
  <c r="Q57" i="27"/>
  <c r="P57" i="27"/>
  <c r="O57" i="27"/>
  <c r="N57" i="27"/>
  <c r="M57" i="27"/>
  <c r="I57" i="27"/>
  <c r="H57" i="27"/>
  <c r="H50" i="27" s="1"/>
  <c r="G57" i="27"/>
  <c r="F57" i="27"/>
  <c r="J55" i="27"/>
  <c r="E55" i="27"/>
  <c r="J54" i="27"/>
  <c r="E54" i="27"/>
  <c r="E53" i="27"/>
  <c r="E52" i="27"/>
  <c r="T51" i="27"/>
  <c r="T50" i="27" s="1"/>
  <c r="S51" i="27"/>
  <c r="R51" i="27"/>
  <c r="Q51" i="27"/>
  <c r="P51" i="27"/>
  <c r="P50" i="27" s="1"/>
  <c r="O51" i="27"/>
  <c r="N51" i="27"/>
  <c r="M51" i="27"/>
  <c r="I51" i="27"/>
  <c r="I50" i="27" s="1"/>
  <c r="H51" i="27"/>
  <c r="G51" i="27"/>
  <c r="F51" i="27"/>
  <c r="E51" i="27"/>
  <c r="L50" i="27"/>
  <c r="K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2" i="27"/>
  <c r="E31" i="27"/>
  <c r="G30" i="27"/>
  <c r="G29" i="27" s="1"/>
  <c r="E30" i="27"/>
  <c r="E29" i="27" s="1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F29" i="27"/>
  <c r="G28" i="27"/>
  <c r="E28" i="27" s="1"/>
  <c r="G27" i="27"/>
  <c r="E27" i="27" s="1"/>
  <c r="E26" i="27"/>
  <c r="E25" i="27"/>
  <c r="E24" i="27"/>
  <c r="E23" i="27"/>
  <c r="E22" i="27"/>
  <c r="E21" i="27"/>
  <c r="G19" i="27"/>
  <c r="E19" i="27" s="1"/>
  <c r="T18" i="27"/>
  <c r="S18" i="27"/>
  <c r="S8" i="27" s="1"/>
  <c r="R18" i="27"/>
  <c r="Q18" i="27"/>
  <c r="P18" i="27"/>
  <c r="O18" i="27"/>
  <c r="O8" i="27" s="1"/>
  <c r="N18" i="27"/>
  <c r="M18" i="27"/>
  <c r="L18" i="27"/>
  <c r="K18" i="27"/>
  <c r="J18" i="27"/>
  <c r="I18" i="27"/>
  <c r="H18" i="27"/>
  <c r="F18" i="27"/>
  <c r="G17" i="27"/>
  <c r="E17" i="27" s="1"/>
  <c r="G16" i="27"/>
  <c r="E16" i="27"/>
  <c r="G15" i="27"/>
  <c r="E15" i="27" s="1"/>
  <c r="G14" i="27"/>
  <c r="E14" i="27" s="1"/>
  <c r="G13" i="27"/>
  <c r="E13" i="27" s="1"/>
  <c r="G12" i="27"/>
  <c r="E12" i="27" s="1"/>
  <c r="G11" i="27"/>
  <c r="G10" i="27"/>
  <c r="E10" i="27"/>
  <c r="T9" i="27"/>
  <c r="S9" i="27"/>
  <c r="R9" i="27"/>
  <c r="R8" i="27" s="1"/>
  <c r="Q9" i="27"/>
  <c r="Q8" i="27" s="1"/>
  <c r="P9" i="27"/>
  <c r="O9" i="27"/>
  <c r="N9" i="27"/>
  <c r="M9" i="27"/>
  <c r="L9" i="27"/>
  <c r="K9" i="27"/>
  <c r="J9" i="27"/>
  <c r="J8" i="27" s="1"/>
  <c r="I9" i="27"/>
  <c r="I8" i="27" s="1"/>
  <c r="I81" i="27" s="1"/>
  <c r="H9" i="27"/>
  <c r="F9" i="27"/>
  <c r="E31" i="25"/>
  <c r="P87" i="25"/>
  <c r="Q87" i="25"/>
  <c r="R87" i="25"/>
  <c r="S87" i="25"/>
  <c r="T87" i="25"/>
  <c r="O87" i="25"/>
  <c r="P86" i="25"/>
  <c r="Q86" i="25"/>
  <c r="R86" i="25"/>
  <c r="S86" i="25"/>
  <c r="T86" i="25"/>
  <c r="O86" i="25"/>
  <c r="E40" i="25"/>
  <c r="E18" i="27" l="1"/>
  <c r="M50" i="27"/>
  <c r="Q50" i="27"/>
  <c r="R50" i="27"/>
  <c r="F50" i="27"/>
  <c r="F8" i="27"/>
  <c r="G50" i="27"/>
  <c r="J51" i="27"/>
  <c r="E69" i="27"/>
  <c r="J75" i="27"/>
  <c r="S81" i="27"/>
  <c r="S84" i="27" s="1"/>
  <c r="R81" i="27"/>
  <c r="R84" i="27" s="1"/>
  <c r="N50" i="27"/>
  <c r="H8" i="27"/>
  <c r="H81" i="27" s="1"/>
  <c r="T8" i="27"/>
  <c r="T81" i="27" s="1"/>
  <c r="T84" i="27" s="1"/>
  <c r="G18" i="27"/>
  <c r="O50" i="27"/>
  <c r="O81" i="27" s="1"/>
  <c r="O84" i="27" s="1"/>
  <c r="S50" i="27"/>
  <c r="M8" i="27"/>
  <c r="M81" i="27" s="1"/>
  <c r="M84" i="27" s="1"/>
  <c r="G9" i="27"/>
  <c r="P8" i="27"/>
  <c r="P81" i="27" s="1"/>
  <c r="P84" i="27" s="1"/>
  <c r="K8" i="27"/>
  <c r="L8" i="27"/>
  <c r="G8" i="27"/>
  <c r="N8" i="27"/>
  <c r="N81" i="27" s="1"/>
  <c r="N84" i="27" s="1"/>
  <c r="Q81" i="27"/>
  <c r="Q84" i="27" s="1"/>
  <c r="F81" i="27"/>
  <c r="E11" i="27"/>
  <c r="E9" i="27" s="1"/>
  <c r="K50" i="25"/>
  <c r="E59" i="25"/>
  <c r="E84" i="25"/>
  <c r="J79" i="25"/>
  <c r="E79" i="25"/>
  <c r="J78" i="25"/>
  <c r="E78" i="25"/>
  <c r="E77" i="25"/>
  <c r="E76" i="25"/>
  <c r="T75" i="25"/>
  <c r="S75" i="25"/>
  <c r="R75" i="25"/>
  <c r="Q75" i="25"/>
  <c r="P75" i="25"/>
  <c r="O75" i="25"/>
  <c r="N75" i="25"/>
  <c r="M75" i="25"/>
  <c r="I75" i="25"/>
  <c r="H75" i="25"/>
  <c r="G75" i="25"/>
  <c r="F75" i="25"/>
  <c r="J73" i="25"/>
  <c r="E73" i="25"/>
  <c r="J72" i="25"/>
  <c r="E72" i="25"/>
  <c r="E71" i="25"/>
  <c r="E70" i="25"/>
  <c r="T69" i="25"/>
  <c r="S69" i="25"/>
  <c r="R69" i="25"/>
  <c r="Q69" i="25"/>
  <c r="P69" i="25"/>
  <c r="O69" i="25"/>
  <c r="N69" i="25"/>
  <c r="M69" i="25"/>
  <c r="I69" i="25"/>
  <c r="H69" i="25"/>
  <c r="G69" i="25"/>
  <c r="F69" i="25"/>
  <c r="J67" i="25"/>
  <c r="E67" i="25"/>
  <c r="J66" i="25"/>
  <c r="E66" i="25"/>
  <c r="E65" i="25"/>
  <c r="E64" i="25"/>
  <c r="T63" i="25"/>
  <c r="S63" i="25"/>
  <c r="R63" i="25"/>
  <c r="Q63" i="25"/>
  <c r="P63" i="25"/>
  <c r="O63" i="25"/>
  <c r="N63" i="25"/>
  <c r="M63" i="25"/>
  <c r="I63" i="25"/>
  <c r="I50" i="25" s="1"/>
  <c r="H63" i="25"/>
  <c r="G63" i="25"/>
  <c r="F63" i="25"/>
  <c r="J61" i="25"/>
  <c r="E61" i="25"/>
  <c r="J60" i="25"/>
  <c r="E60" i="25"/>
  <c r="E58" i="25"/>
  <c r="T57" i="25"/>
  <c r="S57" i="25"/>
  <c r="R57" i="25"/>
  <c r="Q57" i="25"/>
  <c r="P57" i="25"/>
  <c r="O57" i="25"/>
  <c r="N57" i="25"/>
  <c r="M57" i="25"/>
  <c r="I57" i="25"/>
  <c r="H57" i="25"/>
  <c r="G57" i="25"/>
  <c r="F57" i="25"/>
  <c r="F50" i="25" s="1"/>
  <c r="J55" i="25"/>
  <c r="E55" i="25"/>
  <c r="J54" i="25"/>
  <c r="E54" i="25"/>
  <c r="E53" i="25"/>
  <c r="E52" i="25"/>
  <c r="T51" i="25"/>
  <c r="S51" i="25"/>
  <c r="R51" i="25"/>
  <c r="Q51" i="25"/>
  <c r="P51" i="25"/>
  <c r="O51" i="25"/>
  <c r="N51" i="25"/>
  <c r="M51" i="25"/>
  <c r="I51" i="25"/>
  <c r="H51" i="25"/>
  <c r="H50" i="25" s="1"/>
  <c r="G51" i="25"/>
  <c r="F51" i="25"/>
  <c r="L50" i="25"/>
  <c r="E49" i="25"/>
  <c r="E48" i="25"/>
  <c r="E47" i="25"/>
  <c r="E46" i="25"/>
  <c r="E45" i="25"/>
  <c r="E44" i="25"/>
  <c r="E43" i="25"/>
  <c r="E42" i="25"/>
  <c r="E41" i="25"/>
  <c r="E39" i="25"/>
  <c r="E38" i="25"/>
  <c r="E37" i="25"/>
  <c r="E36" i="25"/>
  <c r="E35" i="25"/>
  <c r="E34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2" i="25"/>
  <c r="G30" i="25"/>
  <c r="E30" i="25" s="1"/>
  <c r="E29" i="25" s="1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F29" i="25"/>
  <c r="G28" i="25"/>
  <c r="E28" i="25"/>
  <c r="G27" i="25"/>
  <c r="E27" i="25" s="1"/>
  <c r="E26" i="25"/>
  <c r="E25" i="25"/>
  <c r="E24" i="25"/>
  <c r="E23" i="25"/>
  <c r="E22" i="25"/>
  <c r="E21" i="25"/>
  <c r="G19" i="25"/>
  <c r="E19" i="25" s="1"/>
  <c r="E18" i="25" s="1"/>
  <c r="T18" i="25"/>
  <c r="S18" i="25"/>
  <c r="R18" i="25"/>
  <c r="R8" i="25" s="1"/>
  <c r="Q18" i="25"/>
  <c r="P18" i="25"/>
  <c r="O18" i="25"/>
  <c r="N18" i="25"/>
  <c r="N8" i="25" s="1"/>
  <c r="M18" i="25"/>
  <c r="L18" i="25"/>
  <c r="K18" i="25"/>
  <c r="J18" i="25"/>
  <c r="I18" i="25"/>
  <c r="H18" i="25"/>
  <c r="F18" i="25"/>
  <c r="G17" i="25"/>
  <c r="E17" i="25" s="1"/>
  <c r="G16" i="25"/>
  <c r="E16" i="25" s="1"/>
  <c r="G15" i="25"/>
  <c r="E15" i="25" s="1"/>
  <c r="G14" i="25"/>
  <c r="E14" i="25" s="1"/>
  <c r="G13" i="25"/>
  <c r="E13" i="25" s="1"/>
  <c r="G12" i="25"/>
  <c r="E12" i="25" s="1"/>
  <c r="G11" i="25"/>
  <c r="E11" i="25" s="1"/>
  <c r="G10" i="25"/>
  <c r="E10" i="25" s="1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F9" i="25"/>
  <c r="J8" i="25"/>
  <c r="F8" i="25"/>
  <c r="N81" i="25" l="1"/>
  <c r="N84" i="25" s="1"/>
  <c r="I8" i="25"/>
  <c r="I81" i="25" s="1"/>
  <c r="M8" i="25"/>
  <c r="S8" i="25"/>
  <c r="M50" i="25"/>
  <c r="M81" i="25" s="1"/>
  <c r="G18" i="25"/>
  <c r="H8" i="25"/>
  <c r="L8" i="25"/>
  <c r="T8" i="25"/>
  <c r="G50" i="25"/>
  <c r="N50" i="25"/>
  <c r="G81" i="27"/>
  <c r="J50" i="27"/>
  <c r="J81" i="27" s="1"/>
  <c r="F81" i="25"/>
  <c r="G29" i="25"/>
  <c r="Q8" i="25"/>
  <c r="O50" i="25"/>
  <c r="E51" i="25"/>
  <c r="P8" i="25"/>
  <c r="O8" i="25"/>
  <c r="P50" i="25"/>
  <c r="J57" i="25"/>
  <c r="E63" i="25"/>
  <c r="T50" i="25"/>
  <c r="E69" i="25"/>
  <c r="J69" i="25"/>
  <c r="J63" i="25"/>
  <c r="S50" i="25"/>
  <c r="S81" i="25" s="1"/>
  <c r="S84" i="25" s="1"/>
  <c r="E57" i="25"/>
  <c r="J75" i="25"/>
  <c r="E75" i="25"/>
  <c r="R50" i="25"/>
  <c r="R81" i="25" s="1"/>
  <c r="R84" i="25" s="1"/>
  <c r="Q50" i="25"/>
  <c r="Q81" i="25" s="1"/>
  <c r="Q84" i="25" s="1"/>
  <c r="K8" i="25"/>
  <c r="J51" i="25"/>
  <c r="E9" i="25"/>
  <c r="H81" i="25"/>
  <c r="G9" i="25"/>
  <c r="T81" i="25" l="1"/>
  <c r="T84" i="25" s="1"/>
  <c r="G8" i="25"/>
  <c r="G81" i="25" s="1"/>
  <c r="O81" i="25"/>
  <c r="O84" i="25" s="1"/>
  <c r="P81" i="25"/>
  <c r="P84" i="25" s="1"/>
  <c r="J50" i="25"/>
  <c r="J81" i="25" s="1"/>
  <c r="M84" i="25"/>
</calcChain>
</file>

<file path=xl/sharedStrings.xml><?xml version="1.0" encoding="utf-8"?>
<sst xmlns="http://schemas.openxmlformats.org/spreadsheetml/2006/main" count="1031" uniqueCount="212">
  <si>
    <t>1 курс</t>
  </si>
  <si>
    <t>2 курс</t>
  </si>
  <si>
    <t>3 курс</t>
  </si>
  <si>
    <t>4 курс</t>
  </si>
  <si>
    <t>1 семестр</t>
  </si>
  <si>
    <t>2 семестр</t>
  </si>
  <si>
    <t>недели</t>
  </si>
  <si>
    <t>Наименование  УД, ПМ, МДК, практик</t>
  </si>
  <si>
    <t>О.ОО</t>
  </si>
  <si>
    <t>Общеобразовательный цикл</t>
  </si>
  <si>
    <t>ОУД.00</t>
  </si>
  <si>
    <t>Индекс 0.00</t>
  </si>
  <si>
    <t>Общеобразовательные учебные дисциплины</t>
  </si>
  <si>
    <t>Русский язык</t>
  </si>
  <si>
    <t>Литература</t>
  </si>
  <si>
    <t>Иностранный язык</t>
  </si>
  <si>
    <t>ОУД.03</t>
  </si>
  <si>
    <t>ОУД.04</t>
  </si>
  <si>
    <t>История</t>
  </si>
  <si>
    <t>ОУД.05</t>
  </si>
  <si>
    <t>Физическая культура</t>
  </si>
  <si>
    <t>Основы безопасности жизнедеятельности</t>
  </si>
  <si>
    <t xml:space="preserve">ОУД.06 </t>
  </si>
  <si>
    <t>Астрономия</t>
  </si>
  <si>
    <t>по выбору из обязательных предметных областей</t>
  </si>
  <si>
    <t>ОУД.07</t>
  </si>
  <si>
    <t>Физика</t>
  </si>
  <si>
    <t>ОУД.09</t>
  </si>
  <si>
    <t>ОУД.10</t>
  </si>
  <si>
    <t>ОУД.11</t>
  </si>
  <si>
    <t>География</t>
  </si>
  <si>
    <r>
      <t xml:space="preserve">Информатика </t>
    </r>
    <r>
      <rPr>
        <i/>
        <sz val="9"/>
        <color theme="1"/>
        <rFont val="Times New Roman"/>
        <family val="1"/>
        <charset val="204"/>
      </rPr>
      <t>(профильная)</t>
    </r>
  </si>
  <si>
    <t>ОУД.13</t>
  </si>
  <si>
    <t>Экология</t>
  </si>
  <si>
    <t>дополнительные</t>
  </si>
  <si>
    <t>Основы предпринимательства</t>
  </si>
  <si>
    <t>ОП.00</t>
  </si>
  <si>
    <t>Общепрофессиональный цикл</t>
  </si>
  <si>
    <t>ОП.01</t>
  </si>
  <si>
    <t>Основы микробиологии, физиологии питания, санитарии и гигиены</t>
  </si>
  <si>
    <t>ОП.02</t>
  </si>
  <si>
    <t>Основы товароведения продовольственных товаров</t>
  </si>
  <si>
    <t>ОП.03</t>
  </si>
  <si>
    <t>Техническое оснащение и организация рабочего места</t>
  </si>
  <si>
    <t>ОП.04</t>
  </si>
  <si>
    <t>Экономические и правовые основы профессиональной деятельности</t>
  </si>
  <si>
    <t>ОП.05</t>
  </si>
  <si>
    <t>Основы калькуляции и учета</t>
  </si>
  <si>
    <t>ОП.06</t>
  </si>
  <si>
    <t>Охрана труда</t>
  </si>
  <si>
    <t>ОП.07</t>
  </si>
  <si>
    <t>Иностранный язык в профессиональной деятельности</t>
  </si>
  <si>
    <t>ОП.08</t>
  </si>
  <si>
    <t>Безопасность жизнедеятельности</t>
  </si>
  <si>
    <t>ОП.09</t>
  </si>
  <si>
    <t>ОП.10</t>
  </si>
  <si>
    <t>Основы кулинарии</t>
  </si>
  <si>
    <t>ОП.11</t>
  </si>
  <si>
    <t>Карвинг и арт-визаж</t>
  </si>
  <si>
    <t>ОП.12</t>
  </si>
  <si>
    <t>Рисование и лепка</t>
  </si>
  <si>
    <t>ОП.13</t>
  </si>
  <si>
    <t>Культура обслуживания</t>
  </si>
  <si>
    <t>ОП.14</t>
  </si>
  <si>
    <t>ОП.15</t>
  </si>
  <si>
    <t>ОП.16</t>
  </si>
  <si>
    <t>Адаптация выпускников на современном рынке труда</t>
  </si>
  <si>
    <t>ПМ.00</t>
  </si>
  <si>
    <t>Профессиональный цикл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</si>
  <si>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</si>
  <si>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</si>
  <si>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</si>
  <si>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</si>
  <si>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</si>
  <si>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</si>
  <si>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</si>
  <si>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</si>
  <si>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</si>
  <si>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</si>
  <si>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</si>
  <si>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</si>
  <si>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</si>
  <si>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</si>
  <si>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</si>
  <si>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</si>
  <si>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</si>
  <si>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МДК.04.02</t>
  </si>
  <si>
    <t>УП.04</t>
  </si>
  <si>
    <t>ПП.04</t>
  </si>
  <si>
    <t>ПМ.05</t>
  </si>
  <si>
    <t>МДК.05.01</t>
  </si>
  <si>
    <t>ИТОГО</t>
  </si>
  <si>
    <t>ПА.00</t>
  </si>
  <si>
    <t>Промежуточная аттестация</t>
  </si>
  <si>
    <t>ГИА.00</t>
  </si>
  <si>
    <t>Государственная итоговая аттестация</t>
  </si>
  <si>
    <t>ВСЕГО</t>
  </si>
  <si>
    <t>Экзаменов</t>
  </si>
  <si>
    <t>Дифференцированных зачетов</t>
  </si>
  <si>
    <t>Зачетов</t>
  </si>
  <si>
    <t>Индивидуальный проект</t>
  </si>
  <si>
    <t>Формы промежуточной аттестации</t>
  </si>
  <si>
    <t>МДК.05.02</t>
  </si>
  <si>
    <t>Зачеты</t>
  </si>
  <si>
    <t>Экзамены</t>
  </si>
  <si>
    <t>Распределение нагрузки</t>
  </si>
  <si>
    <t>Консультации</t>
  </si>
  <si>
    <t>Работа обучающихся во взаимодействии с преподавателем</t>
  </si>
  <si>
    <t>Занятия по дисциплинам и МДК</t>
  </si>
  <si>
    <t>в том числе, лабораторные и практические занятия</t>
  </si>
  <si>
    <t>Практики</t>
  </si>
  <si>
    <t>Самостоятельная работа</t>
  </si>
  <si>
    <r>
      <rPr>
        <b/>
        <sz val="9"/>
        <color theme="1"/>
        <rFont val="Times New Roman"/>
        <family val="1"/>
        <charset val="204"/>
      </rPr>
      <t>Объем образовательной программы</t>
    </r>
    <r>
      <rPr>
        <sz val="9"/>
        <color theme="1"/>
        <rFont val="Times New Roman"/>
        <family val="1"/>
        <charset val="204"/>
      </rPr>
      <t xml:space="preserve"> в академических часах</t>
    </r>
  </si>
  <si>
    <t>ОУД.01</t>
  </si>
  <si>
    <t>ОУД.02</t>
  </si>
  <si>
    <t xml:space="preserve">ОУД.08 </t>
  </si>
  <si>
    <t>ОУД.14</t>
  </si>
  <si>
    <t>ОУД.15</t>
  </si>
  <si>
    <t>всего во взаимодействии с преподавателем</t>
  </si>
  <si>
    <t>Теоретическое обучение</t>
  </si>
  <si>
    <t>Информационные технологии в профессиональной деятельности</t>
  </si>
  <si>
    <t>Экзамен по модулю</t>
  </si>
  <si>
    <t>-/-/-/ДЗ</t>
  </si>
  <si>
    <t>-/-/-/Э</t>
  </si>
  <si>
    <t>-/ДЗ</t>
  </si>
  <si>
    <t>ДЗ</t>
  </si>
  <si>
    <t>-/Э</t>
  </si>
  <si>
    <t>Эм</t>
  </si>
  <si>
    <t>Учебной практики - 540 часов</t>
  </si>
  <si>
    <t>6ДЗ</t>
  </si>
  <si>
    <t>2Э</t>
  </si>
  <si>
    <t>1Э</t>
  </si>
  <si>
    <t>11ДЗ</t>
  </si>
  <si>
    <t>3ДЗ</t>
  </si>
  <si>
    <t>2ДЗ</t>
  </si>
  <si>
    <t>УП.05</t>
  </si>
  <si>
    <t>ПП.05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</si>
  <si>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</si>
  <si>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</si>
  <si>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</si>
  <si>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>Учебная практика</t>
  </si>
  <si>
    <t>Производственная практика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</si>
  <si>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</si>
  <si>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</si>
  <si>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</si>
  <si>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</si>
  <si>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</si>
  <si>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</si>
  <si>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</si>
  <si>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Организация приготовления,  подготовки к реализации горячих и холодных сладких блюд, десертов, напитков</t>
  </si>
  <si>
    <t>Процессы приготовления, подготовки к реализации горячих и холодных сладких блюд, десертов, напитков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</si>
  <si>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</si>
  <si>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Организация приготовления,  подготовки к реализации хлебобулочных, мучных кондитерских изделий</t>
  </si>
  <si>
    <t>Процессы приготовления, подготовки к реализации хлебобулочных, мучных кондитерских изделий</t>
  </si>
  <si>
    <t>Математика</t>
  </si>
  <si>
    <t>ОУД.12</t>
  </si>
  <si>
    <t>План учебного процесса</t>
  </si>
  <si>
    <t>Дисциплин и МДК - 3888 часов</t>
  </si>
  <si>
    <t>Производственной практики - 1188 часов</t>
  </si>
  <si>
    <t>ОУД.16</t>
  </si>
  <si>
    <t>ОУД.17</t>
  </si>
  <si>
    <t>2052*</t>
  </si>
  <si>
    <t>940*</t>
  </si>
  <si>
    <t>2624*</t>
  </si>
  <si>
    <t>*без учета промежуточной аттестации</t>
  </si>
  <si>
    <t>-/-/ДЗ</t>
  </si>
  <si>
    <t>Основы финансовой грамотности</t>
  </si>
  <si>
    <t>Естествознание в т.ч.:</t>
  </si>
  <si>
    <t>ОУД.10.01</t>
  </si>
  <si>
    <t>ОУД.10.02</t>
  </si>
  <si>
    <t xml:space="preserve">Химия </t>
  </si>
  <si>
    <t>ОУД.10.03</t>
  </si>
  <si>
    <t>Биология</t>
  </si>
  <si>
    <t>Обществознание</t>
  </si>
  <si>
    <r>
      <t xml:space="preserve">Экономика </t>
    </r>
    <r>
      <rPr>
        <i/>
        <sz val="9"/>
        <color theme="1"/>
        <rFont val="Times New Roman"/>
        <family val="1"/>
        <charset val="204"/>
      </rPr>
      <t>(профильная)</t>
    </r>
  </si>
  <si>
    <r>
      <t xml:space="preserve">Право </t>
    </r>
    <r>
      <rPr>
        <i/>
        <sz val="9"/>
        <color theme="1"/>
        <rFont val="Times New Roman"/>
        <family val="1"/>
        <charset val="204"/>
      </rPr>
      <t>(профильная)</t>
    </r>
  </si>
  <si>
    <t>ОУД.18</t>
  </si>
  <si>
    <t>Психология общения</t>
  </si>
  <si>
    <t>3Э</t>
  </si>
  <si>
    <t>5Э</t>
  </si>
  <si>
    <t>14Э</t>
  </si>
  <si>
    <t>0ДЗ</t>
  </si>
  <si>
    <t>Государственная итоговая аттестация:                                  защита выпускной квалификационной работы в виде демонстрационного экзамена                                                         с 17.06.2025 г. по 30.06.2025 г.</t>
  </si>
  <si>
    <t>-/Эк</t>
  </si>
  <si>
    <t>-/-/Эк</t>
  </si>
  <si>
    <t>5ДЗ</t>
  </si>
  <si>
    <t>4Э</t>
  </si>
  <si>
    <t>6Э</t>
  </si>
  <si>
    <t>0Э</t>
  </si>
  <si>
    <t>13ДЗ</t>
  </si>
  <si>
    <t>7Э</t>
  </si>
  <si>
    <t>14ДЗ</t>
  </si>
  <si>
    <t>38ДЗ</t>
  </si>
  <si>
    <t>12ДЗ</t>
  </si>
  <si>
    <t>39ДЗ</t>
  </si>
  <si>
    <t>13Э</t>
  </si>
  <si>
    <t>Государственная итоговая аттестация:                                  защита выпускной квалификационной работы в виде демонстрационного экзамена                                                         с 17.06.2026 г. по 30.06.2026 г.</t>
  </si>
  <si>
    <t>9ДЗ</t>
  </si>
  <si>
    <r>
      <t xml:space="preserve">Химия </t>
    </r>
    <r>
      <rPr>
        <i/>
        <sz val="9"/>
        <color theme="1"/>
        <rFont val="Times New Roman"/>
        <family val="1"/>
        <charset val="204"/>
      </rPr>
      <t>(профильная)</t>
    </r>
  </si>
  <si>
    <t>Обществознание (вкл. экономику и право)</t>
  </si>
  <si>
    <r>
      <t xml:space="preserve">Биология </t>
    </r>
    <r>
      <rPr>
        <i/>
        <sz val="9"/>
        <color theme="1"/>
        <rFont val="Times New Roman"/>
        <family val="1"/>
        <charset val="204"/>
      </rPr>
      <t>(профильная)</t>
    </r>
  </si>
  <si>
    <t>8Э</t>
  </si>
  <si>
    <t>Эк</t>
  </si>
  <si>
    <t>34ДЗ</t>
  </si>
  <si>
    <t>15Э</t>
  </si>
  <si>
    <t>Государственная итоговая аттестация:                                  защита выпускной квалификационной работы в виде демонстрационного экзамена                                                         с 17.06.2024 г. по 29.06.2024 г.</t>
  </si>
  <si>
    <t>10ДЗ</t>
  </si>
  <si>
    <t>1ДЗ</t>
  </si>
  <si>
    <t>-/-/Э</t>
  </si>
  <si>
    <t>Национальная кухня</t>
  </si>
  <si>
    <t>33ДЗ</t>
  </si>
  <si>
    <t>Государственная итоговая аттестация:                                  защита выпускной квалификационной работы в виде демонстрационного экзамена                                                         с 17.06.2023 г. по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</si>
</sst>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8" fillId="0" borderId="0" xfId="0" applyFont="1"/>
    <xf numFmtId="0" fontId="1" fillId="3" borderId="2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A73" zoomScaleNormal="100" workbookViewId="0">
      <selection activeCell="G75" sqref="G75"/>
    </sheetView>
  </sheetViews>
  <sheetFormatPr defaultRowHeight="15" x14ac:dyDescent="0.25"/>
  <cols>
    <col min="1" max="1" width="9.28515625" customWidth="1"/>
    <col min="2" max="2" width="33.140625" customWidth="1"/>
    <col min="3" max="3" width="6.85546875" customWidth="1"/>
    <col min="4" max="4" width="8.28515625" bestFit="1" customWidth="1"/>
    <col min="5" max="5" width="7.85546875" customWidth="1"/>
    <col min="6" max="6" width="5.42578125" customWidth="1"/>
    <col min="7" max="7" width="10.7109375" customWidth="1"/>
    <col min="8" max="8" width="5.85546875" customWidth="1"/>
    <col min="10" max="10" width="5.5703125" customWidth="1"/>
    <col min="11" max="11" width="5.140625" customWidth="1"/>
    <col min="12" max="12" width="5.42578125" customWidth="1"/>
  </cols>
  <sheetData>
    <row r="1" spans="1:20" ht="33" customHeight="1" x14ac:dyDescent="0.25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33.75" customHeight="1" x14ac:dyDescent="0.25">
      <c r="A2" s="187" t="s">
        <v>11</v>
      </c>
      <c r="B2" s="187" t="s">
        <v>7</v>
      </c>
      <c r="C2" s="189" t="s">
        <v>101</v>
      </c>
      <c r="D2" s="190"/>
      <c r="E2" s="189" t="s">
        <v>112</v>
      </c>
      <c r="F2" s="191"/>
      <c r="G2" s="191"/>
      <c r="H2" s="191"/>
      <c r="I2" s="191"/>
      <c r="J2" s="191"/>
      <c r="K2" s="191"/>
      <c r="L2" s="190"/>
      <c r="M2" s="192" t="s">
        <v>105</v>
      </c>
      <c r="N2" s="193"/>
      <c r="O2" s="193"/>
      <c r="P2" s="193"/>
      <c r="Q2" s="193"/>
      <c r="R2" s="193"/>
      <c r="S2" s="193"/>
      <c r="T2" s="194"/>
    </row>
    <row r="3" spans="1:20" ht="28.5" customHeight="1" x14ac:dyDescent="0.25">
      <c r="A3" s="188"/>
      <c r="B3" s="188"/>
      <c r="C3" s="175" t="s">
        <v>103</v>
      </c>
      <c r="D3" s="175" t="s">
        <v>104</v>
      </c>
      <c r="E3" s="182" t="s">
        <v>96</v>
      </c>
      <c r="F3" s="182" t="s">
        <v>111</v>
      </c>
      <c r="G3" s="195" t="s">
        <v>107</v>
      </c>
      <c r="H3" s="196"/>
      <c r="I3" s="196"/>
      <c r="J3" s="196"/>
      <c r="K3" s="196"/>
      <c r="L3" s="197"/>
      <c r="M3" s="198" t="s">
        <v>0</v>
      </c>
      <c r="N3" s="199"/>
      <c r="O3" s="198" t="s">
        <v>1</v>
      </c>
      <c r="P3" s="199"/>
      <c r="Q3" s="198" t="s">
        <v>2</v>
      </c>
      <c r="R3" s="199"/>
      <c r="S3" s="198" t="s">
        <v>3</v>
      </c>
      <c r="T3" s="199"/>
    </row>
    <row r="4" spans="1:20" ht="36" customHeight="1" x14ac:dyDescent="0.25">
      <c r="A4" s="188"/>
      <c r="B4" s="188"/>
      <c r="C4" s="176"/>
      <c r="D4" s="176"/>
      <c r="E4" s="183"/>
      <c r="F4" s="183"/>
      <c r="G4" s="175" t="s">
        <v>118</v>
      </c>
      <c r="H4" s="180" t="s">
        <v>108</v>
      </c>
      <c r="I4" s="181"/>
      <c r="J4" s="175" t="s">
        <v>110</v>
      </c>
      <c r="K4" s="182" t="s">
        <v>106</v>
      </c>
      <c r="L4" s="184" t="s">
        <v>93</v>
      </c>
      <c r="M4" s="173"/>
      <c r="N4" s="174"/>
      <c r="O4" s="173"/>
      <c r="P4" s="174"/>
      <c r="Q4" s="173"/>
      <c r="R4" s="174"/>
      <c r="S4" s="173"/>
      <c r="T4" s="174"/>
    </row>
    <row r="5" spans="1:20" x14ac:dyDescent="0.25">
      <c r="A5" s="188"/>
      <c r="B5" s="188"/>
      <c r="C5" s="176"/>
      <c r="D5" s="176"/>
      <c r="E5" s="183"/>
      <c r="F5" s="183"/>
      <c r="G5" s="176"/>
      <c r="H5" s="177" t="s">
        <v>119</v>
      </c>
      <c r="I5" s="177" t="s">
        <v>109</v>
      </c>
      <c r="J5" s="176"/>
      <c r="K5" s="183"/>
      <c r="L5" s="185"/>
      <c r="M5" s="2" t="s">
        <v>4</v>
      </c>
      <c r="N5" s="2" t="s">
        <v>5</v>
      </c>
      <c r="O5" s="2" t="s">
        <v>4</v>
      </c>
      <c r="P5" s="2" t="s">
        <v>5</v>
      </c>
      <c r="Q5" s="2" t="s">
        <v>4</v>
      </c>
      <c r="R5" s="2" t="s">
        <v>5</v>
      </c>
      <c r="S5" s="2" t="s">
        <v>4</v>
      </c>
      <c r="T5" s="2" t="s">
        <v>5</v>
      </c>
    </row>
    <row r="6" spans="1:20" x14ac:dyDescent="0.25">
      <c r="A6" s="188"/>
      <c r="B6" s="188"/>
      <c r="C6" s="176"/>
      <c r="D6" s="176"/>
      <c r="E6" s="183"/>
      <c r="F6" s="183"/>
      <c r="G6" s="176"/>
      <c r="H6" s="178"/>
      <c r="I6" s="178"/>
      <c r="J6" s="176"/>
      <c r="K6" s="183"/>
      <c r="L6" s="185"/>
      <c r="M6" s="173" t="s">
        <v>6</v>
      </c>
      <c r="N6" s="179"/>
      <c r="O6" s="179"/>
      <c r="P6" s="179"/>
      <c r="Q6" s="179"/>
      <c r="R6" s="179"/>
      <c r="S6" s="179"/>
      <c r="T6" s="174"/>
    </row>
    <row r="7" spans="1:20" ht="40.5" customHeight="1" thickBot="1" x14ac:dyDescent="0.3">
      <c r="A7" s="188"/>
      <c r="B7" s="188"/>
      <c r="C7" s="176"/>
      <c r="D7" s="176"/>
      <c r="E7" s="183"/>
      <c r="F7" s="183"/>
      <c r="G7" s="176"/>
      <c r="H7" s="178"/>
      <c r="I7" s="178"/>
      <c r="J7" s="176"/>
      <c r="K7" s="183"/>
      <c r="L7" s="185"/>
      <c r="M7" s="17">
        <v>17</v>
      </c>
      <c r="N7" s="17">
        <v>24</v>
      </c>
      <c r="O7" s="17">
        <v>17</v>
      </c>
      <c r="P7" s="17">
        <v>24</v>
      </c>
      <c r="Q7" s="17">
        <v>17</v>
      </c>
      <c r="R7" s="17">
        <v>24</v>
      </c>
      <c r="S7" s="17">
        <v>17</v>
      </c>
      <c r="T7" s="17">
        <v>24</v>
      </c>
    </row>
    <row r="8" spans="1:20" ht="15.75" thickBot="1" x14ac:dyDescent="0.3">
      <c r="A8" s="61" t="s">
        <v>8</v>
      </c>
      <c r="B8" s="62" t="s">
        <v>9</v>
      </c>
      <c r="C8" s="63" t="s">
        <v>193</v>
      </c>
      <c r="D8" s="63" t="s">
        <v>179</v>
      </c>
      <c r="E8" s="56" t="s">
        <v>161</v>
      </c>
      <c r="F8" s="56">
        <f t="shared" ref="F8:T8" si="0">SUM(F9+F18+F29)</f>
        <v>0</v>
      </c>
      <c r="G8" s="56">
        <f t="shared" si="0"/>
        <v>2052</v>
      </c>
      <c r="H8" s="56">
        <f t="shared" si="0"/>
        <v>929</v>
      </c>
      <c r="I8" s="57">
        <f t="shared" si="0"/>
        <v>588</v>
      </c>
      <c r="J8" s="57">
        <f t="shared" si="0"/>
        <v>0</v>
      </c>
      <c r="K8" s="57">
        <f t="shared" si="0"/>
        <v>78</v>
      </c>
      <c r="L8" s="57">
        <f t="shared" si="0"/>
        <v>30</v>
      </c>
      <c r="M8" s="58">
        <f t="shared" si="0"/>
        <v>570</v>
      </c>
      <c r="N8" s="59">
        <f t="shared" si="0"/>
        <v>612</v>
      </c>
      <c r="O8" s="58">
        <f t="shared" si="0"/>
        <v>406</v>
      </c>
      <c r="P8" s="59">
        <f t="shared" si="0"/>
        <v>356</v>
      </c>
      <c r="Q8" s="58">
        <f t="shared" si="0"/>
        <v>70</v>
      </c>
      <c r="R8" s="59">
        <f t="shared" si="0"/>
        <v>38</v>
      </c>
      <c r="S8" s="58">
        <f t="shared" si="0"/>
        <v>0</v>
      </c>
      <c r="T8" s="59">
        <f t="shared" si="0"/>
        <v>0</v>
      </c>
    </row>
    <row r="9" spans="1:20" ht="24" x14ac:dyDescent="0.25">
      <c r="A9" s="74" t="s">
        <v>10</v>
      </c>
      <c r="B9" s="75" t="s">
        <v>12</v>
      </c>
      <c r="C9" s="76" t="s">
        <v>129</v>
      </c>
      <c r="D9" s="76" t="s">
        <v>130</v>
      </c>
      <c r="E9" s="77">
        <f>SUM(E10:E17)</f>
        <v>1191</v>
      </c>
      <c r="F9" s="77">
        <f>SUM(F10:F17)</f>
        <v>0</v>
      </c>
      <c r="G9" s="77">
        <f>SUM(G10:G17)</f>
        <v>1191</v>
      </c>
      <c r="H9" s="77">
        <f>SUM(H10:H17)</f>
        <v>727</v>
      </c>
      <c r="I9" s="78">
        <f t="shared" ref="I9:T9" si="1">SUM(I10:I17)</f>
        <v>464</v>
      </c>
      <c r="J9" s="78">
        <f t="shared" si="1"/>
        <v>0</v>
      </c>
      <c r="K9" s="78">
        <f t="shared" si="1"/>
        <v>36</v>
      </c>
      <c r="L9" s="78">
        <f t="shared" si="1"/>
        <v>12</v>
      </c>
      <c r="M9" s="79">
        <f t="shared" si="1"/>
        <v>272</v>
      </c>
      <c r="N9" s="80">
        <f t="shared" si="1"/>
        <v>344</v>
      </c>
      <c r="O9" s="79">
        <f t="shared" si="1"/>
        <v>252</v>
      </c>
      <c r="P9" s="80">
        <f t="shared" si="1"/>
        <v>287</v>
      </c>
      <c r="Q9" s="79">
        <f t="shared" si="1"/>
        <v>36</v>
      </c>
      <c r="R9" s="80">
        <f t="shared" si="1"/>
        <v>0</v>
      </c>
      <c r="S9" s="144">
        <f t="shared" si="1"/>
        <v>0</v>
      </c>
      <c r="T9" s="145">
        <f t="shared" si="1"/>
        <v>0</v>
      </c>
    </row>
    <row r="10" spans="1:20" x14ac:dyDescent="0.25">
      <c r="A10" s="3" t="s">
        <v>113</v>
      </c>
      <c r="B10" s="3" t="s">
        <v>13</v>
      </c>
      <c r="C10" s="33"/>
      <c r="D10" s="33" t="s">
        <v>123</v>
      </c>
      <c r="E10" s="6">
        <f>SUM(G10)</f>
        <v>114</v>
      </c>
      <c r="F10" s="6"/>
      <c r="G10" s="6">
        <f>SUM(M10:T10)</f>
        <v>114</v>
      </c>
      <c r="H10" s="6">
        <v>89</v>
      </c>
      <c r="I10" s="81">
        <v>25</v>
      </c>
      <c r="J10" s="134"/>
      <c r="K10" s="134">
        <v>18</v>
      </c>
      <c r="L10" s="29">
        <v>6</v>
      </c>
      <c r="M10" s="93">
        <v>34</v>
      </c>
      <c r="N10" s="31">
        <v>20</v>
      </c>
      <c r="O10" s="23">
        <v>32</v>
      </c>
      <c r="P10" s="24">
        <v>28</v>
      </c>
      <c r="Q10" s="41"/>
      <c r="R10" s="42"/>
      <c r="S10" s="41"/>
      <c r="T10" s="42"/>
    </row>
    <row r="11" spans="1:20" x14ac:dyDescent="0.25">
      <c r="A11" s="3" t="s">
        <v>114</v>
      </c>
      <c r="B11" s="3" t="s">
        <v>14</v>
      </c>
      <c r="C11" s="33" t="s">
        <v>122</v>
      </c>
      <c r="D11" s="33"/>
      <c r="E11" s="6">
        <f t="shared" ref="E11:E17" si="2">SUM(G11)</f>
        <v>171</v>
      </c>
      <c r="F11" s="6"/>
      <c r="G11" s="6">
        <f t="shared" ref="G11:G17" si="3">SUM(M11:T11)</f>
        <v>171</v>
      </c>
      <c r="H11" s="6">
        <v>143</v>
      </c>
      <c r="I11" s="82">
        <v>28</v>
      </c>
      <c r="J11" s="134"/>
      <c r="K11" s="134"/>
      <c r="L11" s="29"/>
      <c r="M11" s="93">
        <v>34</v>
      </c>
      <c r="N11" s="31">
        <v>52</v>
      </c>
      <c r="O11" s="18">
        <v>34</v>
      </c>
      <c r="P11" s="24">
        <v>51</v>
      </c>
      <c r="Q11" s="41"/>
      <c r="R11" s="42"/>
      <c r="S11" s="41"/>
      <c r="T11" s="42"/>
    </row>
    <row r="12" spans="1:20" x14ac:dyDescent="0.25">
      <c r="A12" s="3" t="s">
        <v>16</v>
      </c>
      <c r="B12" s="3" t="s">
        <v>15</v>
      </c>
      <c r="C12" s="33" t="s">
        <v>122</v>
      </c>
      <c r="D12" s="33"/>
      <c r="E12" s="6">
        <f t="shared" si="2"/>
        <v>171</v>
      </c>
      <c r="F12" s="6"/>
      <c r="G12" s="6">
        <f t="shared" si="3"/>
        <v>171</v>
      </c>
      <c r="H12" s="6">
        <v>0</v>
      </c>
      <c r="I12" s="82">
        <v>171</v>
      </c>
      <c r="J12" s="134"/>
      <c r="K12" s="134"/>
      <c r="L12" s="29"/>
      <c r="M12" s="93">
        <v>34</v>
      </c>
      <c r="N12" s="31">
        <v>52</v>
      </c>
      <c r="O12" s="18">
        <v>34</v>
      </c>
      <c r="P12" s="24">
        <v>51</v>
      </c>
      <c r="Q12" s="41"/>
      <c r="R12" s="42"/>
      <c r="S12" s="41"/>
      <c r="T12" s="42"/>
    </row>
    <row r="13" spans="1:20" x14ac:dyDescent="0.25">
      <c r="A13" s="3" t="s">
        <v>17</v>
      </c>
      <c r="B13" s="4" t="s">
        <v>154</v>
      </c>
      <c r="C13" s="34"/>
      <c r="D13" s="33" t="s">
        <v>123</v>
      </c>
      <c r="E13" s="6">
        <f t="shared" si="2"/>
        <v>285</v>
      </c>
      <c r="F13" s="6"/>
      <c r="G13" s="6">
        <f t="shared" si="3"/>
        <v>285</v>
      </c>
      <c r="H13" s="6">
        <v>274</v>
      </c>
      <c r="I13" s="82">
        <v>11</v>
      </c>
      <c r="J13" s="134"/>
      <c r="K13" s="134">
        <v>18</v>
      </c>
      <c r="L13" s="29">
        <v>6</v>
      </c>
      <c r="M13" s="93">
        <v>68</v>
      </c>
      <c r="N13" s="31">
        <v>80</v>
      </c>
      <c r="O13" s="18">
        <v>68</v>
      </c>
      <c r="P13" s="24">
        <v>69</v>
      </c>
      <c r="Q13" s="41"/>
      <c r="R13" s="42"/>
      <c r="S13" s="41"/>
      <c r="T13" s="42"/>
    </row>
    <row r="14" spans="1:20" x14ac:dyDescent="0.25">
      <c r="A14" s="3" t="s">
        <v>19</v>
      </c>
      <c r="B14" s="3" t="s">
        <v>18</v>
      </c>
      <c r="C14" s="33" t="s">
        <v>122</v>
      </c>
      <c r="D14" s="33"/>
      <c r="E14" s="6">
        <f t="shared" si="2"/>
        <v>171</v>
      </c>
      <c r="F14" s="6"/>
      <c r="G14" s="6">
        <f t="shared" si="3"/>
        <v>171</v>
      </c>
      <c r="H14" s="6">
        <v>151</v>
      </c>
      <c r="I14" s="82">
        <v>20</v>
      </c>
      <c r="J14" s="134"/>
      <c r="K14" s="134"/>
      <c r="L14" s="29"/>
      <c r="M14" s="93">
        <v>34</v>
      </c>
      <c r="N14" s="31">
        <v>52</v>
      </c>
      <c r="O14" s="18">
        <v>50</v>
      </c>
      <c r="P14" s="24">
        <v>35</v>
      </c>
      <c r="Q14" s="41"/>
      <c r="R14" s="42"/>
      <c r="S14" s="41"/>
      <c r="T14" s="42"/>
    </row>
    <row r="15" spans="1:20" x14ac:dyDescent="0.25">
      <c r="A15" s="3" t="s">
        <v>22</v>
      </c>
      <c r="B15" s="3" t="s">
        <v>20</v>
      </c>
      <c r="C15" s="73" t="s">
        <v>122</v>
      </c>
      <c r="D15" s="33"/>
      <c r="E15" s="6">
        <f t="shared" si="2"/>
        <v>171</v>
      </c>
      <c r="F15" s="6"/>
      <c r="G15" s="6">
        <f t="shared" si="3"/>
        <v>171</v>
      </c>
      <c r="H15" s="6">
        <v>0</v>
      </c>
      <c r="I15" s="82">
        <v>171</v>
      </c>
      <c r="J15" s="134"/>
      <c r="K15" s="134"/>
      <c r="L15" s="29"/>
      <c r="M15" s="93">
        <v>34</v>
      </c>
      <c r="N15" s="31">
        <v>50</v>
      </c>
      <c r="O15" s="18">
        <v>34</v>
      </c>
      <c r="P15" s="24">
        <v>53</v>
      </c>
      <c r="Q15" s="41"/>
      <c r="R15" s="42"/>
      <c r="S15" s="41"/>
      <c r="T15" s="42"/>
    </row>
    <row r="16" spans="1:20" x14ac:dyDescent="0.25">
      <c r="A16" s="3" t="s">
        <v>25</v>
      </c>
      <c r="B16" s="3" t="s">
        <v>21</v>
      </c>
      <c r="C16" s="33" t="s">
        <v>124</v>
      </c>
      <c r="D16" s="33"/>
      <c r="E16" s="6">
        <f t="shared" si="2"/>
        <v>72</v>
      </c>
      <c r="F16" s="6"/>
      <c r="G16" s="6">
        <f t="shared" si="3"/>
        <v>72</v>
      </c>
      <c r="H16" s="6">
        <v>52</v>
      </c>
      <c r="I16" s="82">
        <v>20</v>
      </c>
      <c r="J16" s="134"/>
      <c r="K16" s="134"/>
      <c r="L16" s="29"/>
      <c r="M16" s="93">
        <v>34</v>
      </c>
      <c r="N16" s="148">
        <v>38</v>
      </c>
      <c r="O16" s="41"/>
      <c r="P16" s="42"/>
      <c r="Q16" s="41"/>
      <c r="R16" s="42"/>
      <c r="S16" s="41"/>
      <c r="T16" s="42"/>
    </row>
    <row r="17" spans="1:20" ht="15.75" thickBot="1" x14ac:dyDescent="0.3">
      <c r="A17" s="46" t="s">
        <v>115</v>
      </c>
      <c r="B17" s="46" t="s">
        <v>23</v>
      </c>
      <c r="C17" s="131" t="s">
        <v>125</v>
      </c>
      <c r="D17" s="131"/>
      <c r="E17" s="6">
        <f t="shared" si="2"/>
        <v>36</v>
      </c>
      <c r="F17" s="127"/>
      <c r="G17" s="127">
        <f t="shared" si="3"/>
        <v>36</v>
      </c>
      <c r="H17" s="127">
        <v>18</v>
      </c>
      <c r="I17" s="83">
        <v>18</v>
      </c>
      <c r="J17" s="47"/>
      <c r="K17" s="47"/>
      <c r="L17" s="48"/>
      <c r="M17" s="95"/>
      <c r="N17" s="100"/>
      <c r="O17" s="43"/>
      <c r="P17" s="44"/>
      <c r="Q17" s="135">
        <v>36</v>
      </c>
      <c r="R17" s="44"/>
      <c r="S17" s="43"/>
      <c r="T17" s="44"/>
    </row>
    <row r="18" spans="1:20" ht="15.75" thickBot="1" x14ac:dyDescent="0.3">
      <c r="A18" s="169" t="s">
        <v>24</v>
      </c>
      <c r="B18" s="170"/>
      <c r="C18" s="133" t="s">
        <v>129</v>
      </c>
      <c r="D18" s="133" t="s">
        <v>178</v>
      </c>
      <c r="E18" s="56">
        <f t="shared" ref="E18:T18" si="4">SUM(E19:E28)</f>
        <v>751</v>
      </c>
      <c r="F18" s="56">
        <f t="shared" si="4"/>
        <v>0</v>
      </c>
      <c r="G18" s="56">
        <f t="shared" si="4"/>
        <v>751</v>
      </c>
      <c r="H18" s="56">
        <f t="shared" si="4"/>
        <v>160</v>
      </c>
      <c r="I18" s="57">
        <f t="shared" si="4"/>
        <v>92</v>
      </c>
      <c r="J18" s="57">
        <f t="shared" si="4"/>
        <v>0</v>
      </c>
      <c r="K18" s="57">
        <f t="shared" si="4"/>
        <v>42</v>
      </c>
      <c r="L18" s="57">
        <f t="shared" si="4"/>
        <v>18</v>
      </c>
      <c r="M18" s="96">
        <f t="shared" si="4"/>
        <v>262</v>
      </c>
      <c r="N18" s="97">
        <f t="shared" si="4"/>
        <v>268</v>
      </c>
      <c r="O18" s="58">
        <f t="shared" si="4"/>
        <v>80</v>
      </c>
      <c r="P18" s="59">
        <f t="shared" si="4"/>
        <v>69</v>
      </c>
      <c r="Q18" s="58">
        <f t="shared" si="4"/>
        <v>34</v>
      </c>
      <c r="R18" s="59">
        <f t="shared" si="4"/>
        <v>38</v>
      </c>
      <c r="S18" s="58">
        <f t="shared" si="4"/>
        <v>0</v>
      </c>
      <c r="T18" s="59">
        <f t="shared" si="4"/>
        <v>0</v>
      </c>
    </row>
    <row r="19" spans="1:20" x14ac:dyDescent="0.25">
      <c r="A19" s="49" t="s">
        <v>27</v>
      </c>
      <c r="B19" s="49" t="s">
        <v>31</v>
      </c>
      <c r="C19" s="73"/>
      <c r="D19" s="132" t="s">
        <v>126</v>
      </c>
      <c r="E19" s="128">
        <f>SUM(G19)</f>
        <v>108</v>
      </c>
      <c r="F19" s="128"/>
      <c r="G19" s="128">
        <f>SUM(M19:T19)</f>
        <v>108</v>
      </c>
      <c r="H19" s="128">
        <v>42</v>
      </c>
      <c r="I19" s="81">
        <v>66</v>
      </c>
      <c r="J19" s="50"/>
      <c r="K19" s="50">
        <v>12</v>
      </c>
      <c r="L19" s="51">
        <v>6</v>
      </c>
      <c r="M19" s="98">
        <v>68</v>
      </c>
      <c r="N19" s="105">
        <v>40</v>
      </c>
      <c r="O19" s="52"/>
      <c r="P19" s="53"/>
      <c r="Q19" s="52"/>
      <c r="R19" s="53"/>
      <c r="S19" s="52"/>
      <c r="T19" s="53"/>
    </row>
    <row r="20" spans="1:20" x14ac:dyDescent="0.25">
      <c r="A20" s="49" t="s">
        <v>28</v>
      </c>
      <c r="B20" s="49" t="s">
        <v>167</v>
      </c>
      <c r="C20" s="1"/>
      <c r="D20" s="132"/>
      <c r="E20" s="128"/>
      <c r="F20" s="128"/>
      <c r="G20" s="128"/>
      <c r="H20" s="128"/>
      <c r="I20" s="81"/>
      <c r="J20" s="50"/>
      <c r="K20" s="50"/>
      <c r="L20" s="51"/>
      <c r="M20" s="101"/>
      <c r="N20" s="102"/>
      <c r="O20" s="52"/>
      <c r="P20" s="53"/>
      <c r="Q20" s="52"/>
      <c r="R20" s="53"/>
      <c r="S20" s="52"/>
      <c r="T20" s="53"/>
    </row>
    <row r="21" spans="1:20" x14ac:dyDescent="0.25">
      <c r="A21" s="3" t="s">
        <v>168</v>
      </c>
      <c r="B21" s="3" t="s">
        <v>26</v>
      </c>
      <c r="C21" s="33" t="s">
        <v>124</v>
      </c>
      <c r="D21" s="6"/>
      <c r="E21" s="128">
        <f t="shared" ref="E21:E28" si="5">SUM(G21)</f>
        <v>98</v>
      </c>
      <c r="F21" s="6"/>
      <c r="G21" s="6">
        <v>98</v>
      </c>
      <c r="H21" s="6"/>
      <c r="I21" s="82"/>
      <c r="J21" s="134"/>
      <c r="K21" s="134"/>
      <c r="L21" s="29"/>
      <c r="M21" s="99">
        <v>34</v>
      </c>
      <c r="N21" s="148">
        <v>64</v>
      </c>
      <c r="O21" s="41"/>
      <c r="P21" s="42"/>
      <c r="Q21" s="41"/>
      <c r="R21" s="42"/>
      <c r="S21" s="41"/>
      <c r="T21" s="42"/>
    </row>
    <row r="22" spans="1:20" x14ac:dyDescent="0.25">
      <c r="A22" s="3" t="s">
        <v>169</v>
      </c>
      <c r="B22" s="3" t="s">
        <v>170</v>
      </c>
      <c r="C22" s="33" t="s">
        <v>124</v>
      </c>
      <c r="D22" s="33"/>
      <c r="E22" s="128">
        <f t="shared" si="5"/>
        <v>60</v>
      </c>
      <c r="F22" s="6"/>
      <c r="G22" s="6">
        <v>60</v>
      </c>
      <c r="H22" s="6"/>
      <c r="I22" s="82"/>
      <c r="J22" s="134"/>
      <c r="K22" s="134"/>
      <c r="L22" s="29"/>
      <c r="M22" s="103"/>
      <c r="N22" s="92"/>
      <c r="O22" s="23">
        <v>32</v>
      </c>
      <c r="P22" s="24">
        <v>28</v>
      </c>
      <c r="Q22" s="41"/>
      <c r="R22" s="42"/>
      <c r="S22" s="41"/>
      <c r="T22" s="42"/>
    </row>
    <row r="23" spans="1:20" x14ac:dyDescent="0.25">
      <c r="A23" s="3" t="s">
        <v>171</v>
      </c>
      <c r="B23" s="3" t="s">
        <v>172</v>
      </c>
      <c r="C23" s="33" t="s">
        <v>125</v>
      </c>
      <c r="D23" s="33"/>
      <c r="E23" s="128">
        <f t="shared" si="5"/>
        <v>56</v>
      </c>
      <c r="F23" s="6"/>
      <c r="G23" s="6">
        <v>56</v>
      </c>
      <c r="H23" s="6"/>
      <c r="I23" s="82"/>
      <c r="J23" s="134"/>
      <c r="K23" s="134"/>
      <c r="L23" s="29"/>
      <c r="M23" s="99">
        <v>56</v>
      </c>
      <c r="N23" s="92"/>
      <c r="O23" s="41"/>
      <c r="P23" s="42"/>
      <c r="Q23" s="41"/>
      <c r="R23" s="42"/>
      <c r="S23" s="41"/>
      <c r="T23" s="42"/>
    </row>
    <row r="24" spans="1:20" x14ac:dyDescent="0.25">
      <c r="A24" s="30" t="s">
        <v>29</v>
      </c>
      <c r="B24" s="3" t="s">
        <v>173</v>
      </c>
      <c r="C24" s="33" t="s">
        <v>124</v>
      </c>
      <c r="D24" s="132"/>
      <c r="E24" s="128">
        <f t="shared" si="5"/>
        <v>96</v>
      </c>
      <c r="F24" s="6"/>
      <c r="G24" s="6">
        <v>96</v>
      </c>
      <c r="H24" s="6"/>
      <c r="I24" s="82"/>
      <c r="J24" s="134"/>
      <c r="K24" s="134"/>
      <c r="L24" s="29"/>
      <c r="M24" s="99">
        <v>34</v>
      </c>
      <c r="N24" s="148">
        <v>62</v>
      </c>
      <c r="O24" s="41"/>
      <c r="P24" s="42"/>
      <c r="Q24" s="41"/>
      <c r="R24" s="42"/>
      <c r="S24" s="41"/>
      <c r="T24" s="42"/>
    </row>
    <row r="25" spans="1:20" x14ac:dyDescent="0.25">
      <c r="A25" s="30" t="s">
        <v>155</v>
      </c>
      <c r="B25" s="3" t="s">
        <v>174</v>
      </c>
      <c r="C25" s="6"/>
      <c r="D25" s="132" t="s">
        <v>126</v>
      </c>
      <c r="E25" s="128">
        <f t="shared" si="5"/>
        <v>89</v>
      </c>
      <c r="F25" s="6"/>
      <c r="G25" s="6">
        <v>89</v>
      </c>
      <c r="H25" s="6"/>
      <c r="I25" s="82"/>
      <c r="J25" s="134"/>
      <c r="K25" s="134">
        <v>18</v>
      </c>
      <c r="L25" s="29">
        <v>6</v>
      </c>
      <c r="M25" s="103"/>
      <c r="N25" s="92"/>
      <c r="O25" s="23">
        <v>48</v>
      </c>
      <c r="P25" s="24">
        <v>41</v>
      </c>
      <c r="Q25" s="41"/>
      <c r="R25" s="42"/>
      <c r="S25" s="41"/>
      <c r="T25" s="42"/>
    </row>
    <row r="26" spans="1:20" x14ac:dyDescent="0.25">
      <c r="A26" s="30" t="s">
        <v>32</v>
      </c>
      <c r="B26" s="3" t="s">
        <v>175</v>
      </c>
      <c r="C26" s="132"/>
      <c r="D26" s="132" t="s">
        <v>126</v>
      </c>
      <c r="E26" s="128">
        <f t="shared" si="5"/>
        <v>100</v>
      </c>
      <c r="F26" s="6"/>
      <c r="G26" s="6">
        <v>100</v>
      </c>
      <c r="H26" s="6"/>
      <c r="I26" s="82"/>
      <c r="J26" s="134"/>
      <c r="K26" s="134">
        <v>12</v>
      </c>
      <c r="L26" s="29">
        <v>6</v>
      </c>
      <c r="M26" s="99">
        <v>36</v>
      </c>
      <c r="N26" s="148">
        <v>64</v>
      </c>
      <c r="O26" s="41"/>
      <c r="P26" s="42"/>
      <c r="Q26" s="41"/>
      <c r="R26" s="42"/>
      <c r="S26" s="41"/>
      <c r="T26" s="42"/>
    </row>
    <row r="27" spans="1:20" x14ac:dyDescent="0.25">
      <c r="A27" s="30" t="s">
        <v>116</v>
      </c>
      <c r="B27" s="3" t="s">
        <v>30</v>
      </c>
      <c r="C27" s="33" t="s">
        <v>124</v>
      </c>
      <c r="D27" s="6"/>
      <c r="E27" s="128">
        <f t="shared" si="5"/>
        <v>72</v>
      </c>
      <c r="F27" s="6"/>
      <c r="G27" s="6">
        <f t="shared" ref="G27:G28" si="6">SUM(M27:T27)</f>
        <v>72</v>
      </c>
      <c r="H27" s="6">
        <v>52</v>
      </c>
      <c r="I27" s="82">
        <v>20</v>
      </c>
      <c r="J27" s="134"/>
      <c r="K27" s="134"/>
      <c r="L27" s="29"/>
      <c r="M27" s="99">
        <v>34</v>
      </c>
      <c r="N27" s="148">
        <v>38</v>
      </c>
      <c r="O27" s="41"/>
      <c r="P27" s="42"/>
      <c r="Q27" s="41"/>
      <c r="R27" s="42"/>
      <c r="S27" s="41"/>
      <c r="T27" s="42"/>
    </row>
    <row r="28" spans="1:20" ht="15.75" thickBot="1" x14ac:dyDescent="0.3">
      <c r="A28" s="60" t="s">
        <v>117</v>
      </c>
      <c r="B28" s="46" t="s">
        <v>33</v>
      </c>
      <c r="C28" s="131" t="s">
        <v>124</v>
      </c>
      <c r="D28" s="127"/>
      <c r="E28" s="128">
        <f t="shared" si="5"/>
        <v>72</v>
      </c>
      <c r="F28" s="127"/>
      <c r="G28" s="127">
        <f t="shared" si="6"/>
        <v>72</v>
      </c>
      <c r="H28" s="127">
        <v>66</v>
      </c>
      <c r="I28" s="83">
        <v>6</v>
      </c>
      <c r="J28" s="47"/>
      <c r="K28" s="47"/>
      <c r="L28" s="48"/>
      <c r="M28" s="95"/>
      <c r="N28" s="100"/>
      <c r="O28" s="43"/>
      <c r="P28" s="44"/>
      <c r="Q28" s="135">
        <v>34</v>
      </c>
      <c r="R28" s="151">
        <v>38</v>
      </c>
      <c r="S28" s="43"/>
      <c r="T28" s="44"/>
    </row>
    <row r="29" spans="1:20" ht="15.75" thickBot="1" x14ac:dyDescent="0.3">
      <c r="A29" s="171" t="s">
        <v>34</v>
      </c>
      <c r="B29" s="172"/>
      <c r="C29" s="133" t="s">
        <v>181</v>
      </c>
      <c r="D29" s="133" t="s">
        <v>188</v>
      </c>
      <c r="E29" s="56">
        <f t="shared" ref="E29:T29" si="7">SUM(E30:E32)</f>
        <v>110</v>
      </c>
      <c r="F29" s="56">
        <f t="shared" si="7"/>
        <v>0</v>
      </c>
      <c r="G29" s="56">
        <f t="shared" si="7"/>
        <v>110</v>
      </c>
      <c r="H29" s="56">
        <f t="shared" si="7"/>
        <v>42</v>
      </c>
      <c r="I29" s="56">
        <f t="shared" si="7"/>
        <v>32</v>
      </c>
      <c r="J29" s="56">
        <f t="shared" si="7"/>
        <v>0</v>
      </c>
      <c r="K29" s="56">
        <f t="shared" si="7"/>
        <v>0</v>
      </c>
      <c r="L29" s="57">
        <f t="shared" si="7"/>
        <v>0</v>
      </c>
      <c r="M29" s="96">
        <f t="shared" si="7"/>
        <v>36</v>
      </c>
      <c r="N29" s="97">
        <f t="shared" si="7"/>
        <v>0</v>
      </c>
      <c r="O29" s="58">
        <f t="shared" si="7"/>
        <v>74</v>
      </c>
      <c r="P29" s="59">
        <f t="shared" si="7"/>
        <v>0</v>
      </c>
      <c r="Q29" s="58">
        <f t="shared" si="7"/>
        <v>0</v>
      </c>
      <c r="R29" s="59">
        <f t="shared" si="7"/>
        <v>0</v>
      </c>
      <c r="S29" s="58">
        <f t="shared" si="7"/>
        <v>0</v>
      </c>
      <c r="T29" s="59">
        <f t="shared" si="7"/>
        <v>0</v>
      </c>
    </row>
    <row r="30" spans="1:20" x14ac:dyDescent="0.25">
      <c r="A30" s="49" t="s">
        <v>159</v>
      </c>
      <c r="B30" s="49" t="s">
        <v>100</v>
      </c>
      <c r="C30" s="128"/>
      <c r="D30" s="49"/>
      <c r="E30" s="128">
        <f>SUM(G30)</f>
        <v>36</v>
      </c>
      <c r="F30" s="128"/>
      <c r="G30" s="128">
        <f>SUM(M30:T30)</f>
        <v>36</v>
      </c>
      <c r="H30" s="128">
        <v>20</v>
      </c>
      <c r="I30" s="50">
        <v>16</v>
      </c>
      <c r="J30" s="50"/>
      <c r="K30" s="50"/>
      <c r="L30" s="51"/>
      <c r="M30" s="101"/>
      <c r="N30" s="102"/>
      <c r="O30" s="126">
        <v>36</v>
      </c>
      <c r="P30" s="53"/>
      <c r="Q30" s="52"/>
      <c r="R30" s="53"/>
      <c r="S30" s="52"/>
      <c r="T30" s="53"/>
    </row>
    <row r="31" spans="1:20" x14ac:dyDescent="0.25">
      <c r="A31" s="106" t="s">
        <v>160</v>
      </c>
      <c r="B31" s="106" t="s">
        <v>35</v>
      </c>
      <c r="C31" s="107"/>
      <c r="D31" s="106"/>
      <c r="E31" s="128">
        <f>SUM(G31)</f>
        <v>38</v>
      </c>
      <c r="F31" s="107"/>
      <c r="G31" s="107">
        <v>38</v>
      </c>
      <c r="H31" s="107">
        <v>22</v>
      </c>
      <c r="I31" s="108">
        <v>16</v>
      </c>
      <c r="J31" s="108"/>
      <c r="K31" s="108"/>
      <c r="L31" s="109"/>
      <c r="M31" s="110"/>
      <c r="N31" s="111"/>
      <c r="O31" s="147">
        <v>38</v>
      </c>
      <c r="P31" s="42"/>
      <c r="Q31" s="112"/>
      <c r="R31" s="113"/>
      <c r="S31" s="112"/>
      <c r="T31" s="113"/>
    </row>
    <row r="32" spans="1:20" ht="15.75" thickBot="1" x14ac:dyDescent="0.3">
      <c r="A32" s="46" t="s">
        <v>176</v>
      </c>
      <c r="B32" s="46" t="s">
        <v>166</v>
      </c>
      <c r="C32" s="127"/>
      <c r="D32" s="46"/>
      <c r="E32" s="128">
        <f>SUM(G32)</f>
        <v>36</v>
      </c>
      <c r="F32" s="127"/>
      <c r="G32" s="127">
        <v>36</v>
      </c>
      <c r="H32" s="127"/>
      <c r="I32" s="47"/>
      <c r="J32" s="47"/>
      <c r="K32" s="47"/>
      <c r="L32" s="48"/>
      <c r="M32" s="149">
        <v>36</v>
      </c>
      <c r="N32" s="100"/>
      <c r="O32" s="43"/>
      <c r="P32" s="44"/>
      <c r="Q32" s="43"/>
      <c r="R32" s="44"/>
      <c r="S32" s="43"/>
      <c r="T32" s="44"/>
    </row>
    <row r="33" spans="1:20" ht="15.75" thickBot="1" x14ac:dyDescent="0.3">
      <c r="A33" s="54" t="s">
        <v>36</v>
      </c>
      <c r="B33" s="55" t="s">
        <v>37</v>
      </c>
      <c r="C33" s="57" t="s">
        <v>191</v>
      </c>
      <c r="D33" s="56" t="s">
        <v>131</v>
      </c>
      <c r="E33" s="56" t="s">
        <v>162</v>
      </c>
      <c r="F33" s="56">
        <f>SUM(F34:F49)</f>
        <v>130</v>
      </c>
      <c r="G33" s="56">
        <f t="shared" ref="G33:T33" si="8">SUM(G34:G49)</f>
        <v>810</v>
      </c>
      <c r="H33" s="56">
        <f t="shared" si="8"/>
        <v>456</v>
      </c>
      <c r="I33" s="57">
        <f>SUM(I34:I49)</f>
        <v>354</v>
      </c>
      <c r="J33" s="57">
        <f>SUM(J34:J49)</f>
        <v>0</v>
      </c>
      <c r="K33" s="57">
        <f t="shared" si="8"/>
        <v>12</v>
      </c>
      <c r="L33" s="57">
        <f t="shared" si="8"/>
        <v>6</v>
      </c>
      <c r="M33" s="96">
        <f t="shared" si="8"/>
        <v>42</v>
      </c>
      <c r="N33" s="97">
        <f t="shared" si="8"/>
        <v>216</v>
      </c>
      <c r="O33" s="58">
        <f t="shared" si="8"/>
        <v>100</v>
      </c>
      <c r="P33" s="59">
        <f t="shared" si="8"/>
        <v>84</v>
      </c>
      <c r="Q33" s="58">
        <f t="shared" si="8"/>
        <v>154</v>
      </c>
      <c r="R33" s="59">
        <f t="shared" si="8"/>
        <v>126</v>
      </c>
      <c r="S33" s="58">
        <f t="shared" si="8"/>
        <v>136</v>
      </c>
      <c r="T33" s="59">
        <f t="shared" si="8"/>
        <v>82</v>
      </c>
    </row>
    <row r="34" spans="1:20" ht="24" x14ac:dyDescent="0.25">
      <c r="A34" s="49" t="s">
        <v>38</v>
      </c>
      <c r="B34" s="39" t="s">
        <v>39</v>
      </c>
      <c r="C34" s="33" t="s">
        <v>125</v>
      </c>
      <c r="D34" s="39"/>
      <c r="E34" s="128">
        <f>SUM(F34:G34)</f>
        <v>78</v>
      </c>
      <c r="F34" s="128">
        <v>10</v>
      </c>
      <c r="G34" s="128">
        <v>68</v>
      </c>
      <c r="H34" s="128">
        <v>42</v>
      </c>
      <c r="I34" s="50">
        <v>26</v>
      </c>
      <c r="J34" s="50"/>
      <c r="K34" s="50"/>
      <c r="L34" s="51"/>
      <c r="M34" s="101"/>
      <c r="N34" s="105">
        <v>78</v>
      </c>
      <c r="O34" s="52"/>
      <c r="P34" s="53"/>
      <c r="Q34" s="52"/>
      <c r="R34" s="53"/>
      <c r="S34" s="52"/>
      <c r="T34" s="53"/>
    </row>
    <row r="35" spans="1:20" ht="24" x14ac:dyDescent="0.25">
      <c r="A35" s="3" t="s">
        <v>40</v>
      </c>
      <c r="B35" s="4" t="s">
        <v>41</v>
      </c>
      <c r="C35" s="33" t="s">
        <v>125</v>
      </c>
      <c r="D35" s="4"/>
      <c r="E35" s="128">
        <f t="shared" ref="E35:E49" si="9">SUM(F35:G35)</f>
        <v>54</v>
      </c>
      <c r="F35" s="6">
        <v>8</v>
      </c>
      <c r="G35" s="6">
        <v>46</v>
      </c>
      <c r="H35" s="6">
        <v>30</v>
      </c>
      <c r="I35" s="134">
        <v>16</v>
      </c>
      <c r="J35" s="134"/>
      <c r="K35" s="134"/>
      <c r="L35" s="29"/>
      <c r="M35" s="103"/>
      <c r="N35" s="148">
        <v>54</v>
      </c>
      <c r="O35" s="41"/>
      <c r="P35" s="42"/>
      <c r="Q35" s="41"/>
      <c r="R35" s="42"/>
      <c r="S35" s="41"/>
      <c r="T35" s="42"/>
    </row>
    <row r="36" spans="1:20" ht="24" x14ac:dyDescent="0.25">
      <c r="A36" s="3" t="s">
        <v>42</v>
      </c>
      <c r="B36" s="4" t="s">
        <v>43</v>
      </c>
      <c r="C36" s="4"/>
      <c r="D36" s="33" t="s">
        <v>126</v>
      </c>
      <c r="E36" s="128">
        <f t="shared" si="9"/>
        <v>90</v>
      </c>
      <c r="F36" s="6">
        <v>14</v>
      </c>
      <c r="G36" s="6">
        <v>76</v>
      </c>
      <c r="H36" s="6">
        <v>52</v>
      </c>
      <c r="I36" s="134">
        <v>24</v>
      </c>
      <c r="J36" s="134"/>
      <c r="K36" s="134">
        <v>12</v>
      </c>
      <c r="L36" s="29">
        <v>6</v>
      </c>
      <c r="M36" s="45"/>
      <c r="N36" s="92"/>
      <c r="O36" s="23">
        <v>48</v>
      </c>
      <c r="P36" s="24">
        <v>42</v>
      </c>
      <c r="Q36" s="41"/>
      <c r="R36" s="42"/>
      <c r="S36" s="41"/>
      <c r="T36" s="42"/>
    </row>
    <row r="37" spans="1:20" ht="24" x14ac:dyDescent="0.25">
      <c r="A37" s="3" t="s">
        <v>44</v>
      </c>
      <c r="B37" s="4" t="s">
        <v>45</v>
      </c>
      <c r="C37" s="33" t="s">
        <v>124</v>
      </c>
      <c r="D37" s="4"/>
      <c r="E37" s="128">
        <f t="shared" si="9"/>
        <v>56</v>
      </c>
      <c r="F37" s="6">
        <v>8</v>
      </c>
      <c r="G37" s="6">
        <v>48</v>
      </c>
      <c r="H37" s="6">
        <v>40</v>
      </c>
      <c r="I37" s="134">
        <v>8</v>
      </c>
      <c r="J37" s="134"/>
      <c r="K37" s="134"/>
      <c r="L37" s="29"/>
      <c r="M37" s="41"/>
      <c r="N37" s="42"/>
      <c r="O37" s="41"/>
      <c r="P37" s="42"/>
      <c r="Q37" s="23">
        <v>26</v>
      </c>
      <c r="R37" s="24">
        <v>30</v>
      </c>
      <c r="S37" s="41"/>
      <c r="T37" s="42"/>
    </row>
    <row r="38" spans="1:20" x14ac:dyDescent="0.25">
      <c r="A38" s="3" t="s">
        <v>46</v>
      </c>
      <c r="B38" s="3" t="s">
        <v>47</v>
      </c>
      <c r="C38" s="33" t="s">
        <v>125</v>
      </c>
      <c r="D38" s="3"/>
      <c r="E38" s="128">
        <f t="shared" si="9"/>
        <v>52</v>
      </c>
      <c r="F38" s="6">
        <v>8</v>
      </c>
      <c r="G38" s="6">
        <v>44</v>
      </c>
      <c r="H38" s="6">
        <v>28</v>
      </c>
      <c r="I38" s="134">
        <v>16</v>
      </c>
      <c r="J38" s="134"/>
      <c r="K38" s="134"/>
      <c r="L38" s="29"/>
      <c r="M38" s="41"/>
      <c r="N38" s="42"/>
      <c r="O38" s="23">
        <v>52</v>
      </c>
      <c r="P38" s="42"/>
      <c r="Q38" s="41"/>
      <c r="R38" s="42"/>
      <c r="S38" s="41"/>
      <c r="T38" s="42"/>
    </row>
    <row r="39" spans="1:20" x14ac:dyDescent="0.25">
      <c r="A39" s="3" t="s">
        <v>48</v>
      </c>
      <c r="B39" s="3" t="s">
        <v>49</v>
      </c>
      <c r="C39" s="33" t="s">
        <v>124</v>
      </c>
      <c r="D39" s="3"/>
      <c r="E39" s="128">
        <f t="shared" si="9"/>
        <v>60</v>
      </c>
      <c r="F39" s="6">
        <v>10</v>
      </c>
      <c r="G39" s="6">
        <v>50</v>
      </c>
      <c r="H39" s="6">
        <v>40</v>
      </c>
      <c r="I39" s="134">
        <v>10</v>
      </c>
      <c r="J39" s="134"/>
      <c r="K39" s="134"/>
      <c r="L39" s="29"/>
      <c r="M39" s="41"/>
      <c r="N39" s="42"/>
      <c r="O39" s="41"/>
      <c r="P39" s="42"/>
      <c r="Q39" s="23">
        <v>26</v>
      </c>
      <c r="R39" s="24">
        <v>34</v>
      </c>
      <c r="S39" s="41"/>
      <c r="T39" s="42"/>
    </row>
    <row r="40" spans="1:20" ht="24" x14ac:dyDescent="0.25">
      <c r="A40" s="3" t="s">
        <v>50</v>
      </c>
      <c r="B40" s="4" t="s">
        <v>51</v>
      </c>
      <c r="C40" s="33" t="s">
        <v>124</v>
      </c>
      <c r="D40" s="4"/>
      <c r="E40" s="128">
        <f t="shared" si="9"/>
        <v>66</v>
      </c>
      <c r="F40" s="6">
        <v>8</v>
      </c>
      <c r="G40" s="6">
        <v>58</v>
      </c>
      <c r="H40" s="6">
        <v>0</v>
      </c>
      <c r="I40" s="134">
        <v>58</v>
      </c>
      <c r="J40" s="134"/>
      <c r="K40" s="134"/>
      <c r="L40" s="29"/>
      <c r="M40" s="41"/>
      <c r="N40" s="42"/>
      <c r="O40" s="41"/>
      <c r="P40" s="42"/>
      <c r="Q40" s="23">
        <v>30</v>
      </c>
      <c r="R40" s="24">
        <v>36</v>
      </c>
      <c r="S40" s="41"/>
      <c r="T40" s="42"/>
    </row>
    <row r="41" spans="1:20" x14ac:dyDescent="0.25">
      <c r="A41" s="3" t="s">
        <v>52</v>
      </c>
      <c r="B41" s="3" t="s">
        <v>53</v>
      </c>
      <c r="C41" s="33" t="s">
        <v>125</v>
      </c>
      <c r="D41" s="3"/>
      <c r="E41" s="128">
        <f t="shared" si="9"/>
        <v>42</v>
      </c>
      <c r="F41" s="6">
        <v>6</v>
      </c>
      <c r="G41" s="6">
        <v>36</v>
      </c>
      <c r="H41" s="6">
        <v>18</v>
      </c>
      <c r="I41" s="134">
        <v>18</v>
      </c>
      <c r="J41" s="134"/>
      <c r="K41" s="134"/>
      <c r="L41" s="29"/>
      <c r="M41" s="41"/>
      <c r="N41" s="42"/>
      <c r="O41" s="41"/>
      <c r="P41" s="24">
        <v>42</v>
      </c>
      <c r="Q41" s="41"/>
      <c r="R41" s="42"/>
      <c r="S41" s="41"/>
      <c r="T41" s="42"/>
    </row>
    <row r="42" spans="1:20" x14ac:dyDescent="0.25">
      <c r="A42" s="3" t="s">
        <v>54</v>
      </c>
      <c r="B42" s="3" t="s">
        <v>20</v>
      </c>
      <c r="C42" s="73" t="s">
        <v>165</v>
      </c>
      <c r="D42" s="3"/>
      <c r="E42" s="128">
        <f t="shared" si="9"/>
        <v>72</v>
      </c>
      <c r="F42" s="6">
        <v>6</v>
      </c>
      <c r="G42" s="6">
        <v>66</v>
      </c>
      <c r="H42" s="6">
        <v>0</v>
      </c>
      <c r="I42" s="134">
        <v>66</v>
      </c>
      <c r="J42" s="134"/>
      <c r="K42" s="134"/>
      <c r="L42" s="29"/>
      <c r="M42" s="41"/>
      <c r="N42" s="42"/>
      <c r="O42" s="41"/>
      <c r="P42" s="42"/>
      <c r="Q42" s="18">
        <v>24</v>
      </c>
      <c r="R42" s="24">
        <v>26</v>
      </c>
      <c r="S42" s="23">
        <v>22</v>
      </c>
      <c r="T42" s="42"/>
    </row>
    <row r="43" spans="1:20" x14ac:dyDescent="0.25">
      <c r="A43" s="3" t="s">
        <v>55</v>
      </c>
      <c r="B43" s="3" t="s">
        <v>56</v>
      </c>
      <c r="C43" s="6" t="s">
        <v>125</v>
      </c>
      <c r="D43" s="6"/>
      <c r="E43" s="128">
        <f t="shared" si="9"/>
        <v>42</v>
      </c>
      <c r="F43" s="6">
        <v>6</v>
      </c>
      <c r="G43" s="6">
        <v>36</v>
      </c>
      <c r="H43" s="6">
        <v>26</v>
      </c>
      <c r="I43" s="134">
        <v>10</v>
      </c>
      <c r="J43" s="134"/>
      <c r="K43" s="134"/>
      <c r="L43" s="29"/>
      <c r="M43" s="94"/>
      <c r="N43" s="24">
        <v>42</v>
      </c>
      <c r="O43" s="41"/>
      <c r="P43" s="42"/>
      <c r="Q43" s="41"/>
      <c r="R43" s="42"/>
      <c r="S43" s="41"/>
      <c r="T43" s="42"/>
    </row>
    <row r="44" spans="1:20" x14ac:dyDescent="0.25">
      <c r="A44" s="3" t="s">
        <v>57</v>
      </c>
      <c r="B44" s="3" t="s">
        <v>58</v>
      </c>
      <c r="C44" s="6"/>
      <c r="D44" s="6"/>
      <c r="E44" s="128">
        <f t="shared" si="9"/>
        <v>48</v>
      </c>
      <c r="F44" s="6">
        <v>6</v>
      </c>
      <c r="G44" s="6">
        <v>42</v>
      </c>
      <c r="H44" s="6">
        <v>22</v>
      </c>
      <c r="I44" s="134">
        <v>20</v>
      </c>
      <c r="J44" s="134"/>
      <c r="K44" s="134"/>
      <c r="L44" s="29"/>
      <c r="M44" s="41"/>
      <c r="N44" s="42"/>
      <c r="O44" s="45"/>
      <c r="P44" s="42"/>
      <c r="Q44" s="41"/>
      <c r="R44" s="42"/>
      <c r="S44" s="23">
        <v>48</v>
      </c>
      <c r="T44" s="42"/>
    </row>
    <row r="45" spans="1:20" x14ac:dyDescent="0.25">
      <c r="A45" s="3" t="s">
        <v>59</v>
      </c>
      <c r="B45" s="3" t="s">
        <v>60</v>
      </c>
      <c r="C45" s="6" t="s">
        <v>125</v>
      </c>
      <c r="D45" s="6"/>
      <c r="E45" s="128">
        <f t="shared" si="9"/>
        <v>48</v>
      </c>
      <c r="F45" s="6">
        <v>8</v>
      </c>
      <c r="G45" s="6">
        <v>40</v>
      </c>
      <c r="H45" s="6">
        <v>20</v>
      </c>
      <c r="I45" s="134">
        <v>20</v>
      </c>
      <c r="J45" s="134"/>
      <c r="K45" s="134"/>
      <c r="L45" s="29"/>
      <c r="M45" s="41"/>
      <c r="N45" s="42"/>
      <c r="O45" s="103"/>
      <c r="P45" s="42"/>
      <c r="Q45" s="23">
        <v>48</v>
      </c>
      <c r="R45" s="42"/>
      <c r="S45" s="41"/>
      <c r="T45" s="42"/>
    </row>
    <row r="46" spans="1:20" x14ac:dyDescent="0.25">
      <c r="A46" s="3" t="s">
        <v>61</v>
      </c>
      <c r="B46" s="3" t="s">
        <v>62</v>
      </c>
      <c r="C46" s="6" t="s">
        <v>125</v>
      </c>
      <c r="D46" s="6"/>
      <c r="E46" s="128">
        <f t="shared" si="9"/>
        <v>42</v>
      </c>
      <c r="F46" s="6">
        <v>6</v>
      </c>
      <c r="G46" s="6">
        <v>36</v>
      </c>
      <c r="H46" s="6">
        <v>26</v>
      </c>
      <c r="I46" s="134">
        <v>10</v>
      </c>
      <c r="J46" s="134"/>
      <c r="K46" s="134"/>
      <c r="L46" s="29"/>
      <c r="M46" s="41"/>
      <c r="N46" s="24">
        <v>42</v>
      </c>
      <c r="O46" s="41"/>
      <c r="P46" s="42"/>
      <c r="Q46" s="41"/>
      <c r="R46" s="42"/>
      <c r="S46" s="41"/>
      <c r="T46" s="42"/>
    </row>
    <row r="47" spans="1:20" x14ac:dyDescent="0.25">
      <c r="A47" s="3" t="s">
        <v>63</v>
      </c>
      <c r="B47" s="30" t="s">
        <v>177</v>
      </c>
      <c r="C47" s="6" t="s">
        <v>125</v>
      </c>
      <c r="D47" s="6"/>
      <c r="E47" s="128">
        <f t="shared" si="9"/>
        <v>42</v>
      </c>
      <c r="F47" s="6">
        <v>6</v>
      </c>
      <c r="G47" s="6">
        <v>36</v>
      </c>
      <c r="H47" s="6">
        <v>26</v>
      </c>
      <c r="I47" s="134">
        <v>10</v>
      </c>
      <c r="J47" s="134"/>
      <c r="K47" s="134"/>
      <c r="L47" s="29"/>
      <c r="M47" s="23">
        <v>42</v>
      </c>
      <c r="N47" s="42"/>
      <c r="O47" s="41"/>
      <c r="P47" s="42"/>
      <c r="Q47" s="41"/>
      <c r="R47" s="42"/>
      <c r="S47" s="41"/>
      <c r="T47" s="42"/>
    </row>
    <row r="48" spans="1:20" ht="24" x14ac:dyDescent="0.25">
      <c r="A48" s="3" t="s">
        <v>64</v>
      </c>
      <c r="B48" s="4" t="s">
        <v>120</v>
      </c>
      <c r="C48" s="33" t="s">
        <v>124</v>
      </c>
      <c r="D48" s="6"/>
      <c r="E48" s="128">
        <f t="shared" si="9"/>
        <v>66</v>
      </c>
      <c r="F48" s="6">
        <v>10</v>
      </c>
      <c r="G48" s="6">
        <v>56</v>
      </c>
      <c r="H48" s="6">
        <v>24</v>
      </c>
      <c r="I48" s="82">
        <v>32</v>
      </c>
      <c r="J48" s="134"/>
      <c r="K48" s="134"/>
      <c r="L48" s="29"/>
      <c r="M48" s="41"/>
      <c r="N48" s="42"/>
      <c r="O48" s="41"/>
      <c r="P48" s="42"/>
      <c r="Q48" s="41"/>
      <c r="R48" s="42"/>
      <c r="S48" s="18">
        <v>32</v>
      </c>
      <c r="T48" s="24">
        <v>34</v>
      </c>
    </row>
    <row r="49" spans="1:20" ht="24.75" thickBot="1" x14ac:dyDescent="0.3">
      <c r="A49" s="46" t="s">
        <v>65</v>
      </c>
      <c r="B49" s="64" t="s">
        <v>66</v>
      </c>
      <c r="C49" s="131" t="s">
        <v>124</v>
      </c>
      <c r="D49" s="65"/>
      <c r="E49" s="128">
        <f t="shared" si="9"/>
        <v>82</v>
      </c>
      <c r="F49" s="127">
        <v>10</v>
      </c>
      <c r="G49" s="127">
        <v>72</v>
      </c>
      <c r="H49" s="127">
        <v>62</v>
      </c>
      <c r="I49" s="47">
        <v>10</v>
      </c>
      <c r="J49" s="47"/>
      <c r="K49" s="47"/>
      <c r="L49" s="48"/>
      <c r="M49" s="43"/>
      <c r="N49" s="44"/>
      <c r="O49" s="43"/>
      <c r="P49" s="44"/>
      <c r="Q49" s="43"/>
      <c r="R49" s="44"/>
      <c r="S49" s="66">
        <v>34</v>
      </c>
      <c r="T49" s="151">
        <v>48</v>
      </c>
    </row>
    <row r="50" spans="1:20" ht="15.75" thickBot="1" x14ac:dyDescent="0.3">
      <c r="A50" s="54" t="s">
        <v>67</v>
      </c>
      <c r="B50" s="55" t="s">
        <v>68</v>
      </c>
      <c r="C50" s="56" t="s">
        <v>189</v>
      </c>
      <c r="D50" s="56" t="s">
        <v>190</v>
      </c>
      <c r="E50" s="56" t="s">
        <v>163</v>
      </c>
      <c r="F50" s="56">
        <f>SUM(F51+F57+F63+F69+F75)</f>
        <v>138</v>
      </c>
      <c r="G50" s="56">
        <f t="shared" ref="G50:T50" si="10">SUM(G51+G57+G63+G69+G75)</f>
        <v>758</v>
      </c>
      <c r="H50" s="56">
        <f t="shared" si="10"/>
        <v>428</v>
      </c>
      <c r="I50" s="56">
        <f>SUM(I51+I57+I63+I69+I75)</f>
        <v>330</v>
      </c>
      <c r="J50" s="57">
        <f>SUM(J51+J57+J63+J69+J75)</f>
        <v>1728</v>
      </c>
      <c r="K50" s="57">
        <f t="shared" si="10"/>
        <v>18</v>
      </c>
      <c r="L50" s="57">
        <f t="shared" si="10"/>
        <v>72</v>
      </c>
      <c r="M50" s="58">
        <f t="shared" si="10"/>
        <v>0</v>
      </c>
      <c r="N50" s="59">
        <f t="shared" si="10"/>
        <v>0</v>
      </c>
      <c r="O50" s="58">
        <f t="shared" si="10"/>
        <v>106</v>
      </c>
      <c r="P50" s="59">
        <f t="shared" si="10"/>
        <v>316</v>
      </c>
      <c r="Q50" s="58">
        <f t="shared" si="10"/>
        <v>388</v>
      </c>
      <c r="R50" s="59">
        <f t="shared" si="10"/>
        <v>664</v>
      </c>
      <c r="S50" s="58">
        <f t="shared" si="10"/>
        <v>464</v>
      </c>
      <c r="T50" s="59">
        <f t="shared" si="10"/>
        <v>686</v>
      </c>
    </row>
    <row r="51" spans="1:20" ht="36" x14ac:dyDescent="0.25">
      <c r="A51" s="67" t="s">
        <v>69</v>
      </c>
      <c r="B51" s="68" t="s">
        <v>137</v>
      </c>
      <c r="C51" s="69" t="s">
        <v>133</v>
      </c>
      <c r="D51" s="69" t="s">
        <v>131</v>
      </c>
      <c r="E51" s="69">
        <f>SUM(E52:E55)</f>
        <v>314</v>
      </c>
      <c r="F51" s="69">
        <f>SUM(F52:F55)</f>
        <v>22</v>
      </c>
      <c r="G51" s="69">
        <f t="shared" ref="G51:H51" si="11">SUM(G52:G55)</f>
        <v>112</v>
      </c>
      <c r="H51" s="69">
        <f t="shared" si="11"/>
        <v>64</v>
      </c>
      <c r="I51" s="70">
        <f>SUM(I52:I55)</f>
        <v>48</v>
      </c>
      <c r="J51" s="70">
        <f>SUM(J52:J55)</f>
        <v>180</v>
      </c>
      <c r="K51" s="70">
        <v>6</v>
      </c>
      <c r="L51" s="70">
        <v>12</v>
      </c>
      <c r="M51" s="87">
        <f t="shared" ref="M51:N51" si="12">SUM(M52:M56)</f>
        <v>0</v>
      </c>
      <c r="N51" s="86">
        <f t="shared" si="12"/>
        <v>0</v>
      </c>
      <c r="O51" s="85">
        <f>SUM(O52:O56)</f>
        <v>106</v>
      </c>
      <c r="P51" s="86">
        <f t="shared" ref="P51:T51" si="13">SUM(P52:P56)</f>
        <v>208</v>
      </c>
      <c r="Q51" s="85">
        <f t="shared" si="13"/>
        <v>0</v>
      </c>
      <c r="R51" s="86">
        <f t="shared" si="13"/>
        <v>0</v>
      </c>
      <c r="S51" s="85">
        <f t="shared" si="13"/>
        <v>0</v>
      </c>
      <c r="T51" s="86">
        <f t="shared" si="13"/>
        <v>0</v>
      </c>
    </row>
    <row r="52" spans="1:20" ht="36" x14ac:dyDescent="0.25">
      <c r="A52" s="3" t="s">
        <v>70</v>
      </c>
      <c r="B52" s="39" t="s">
        <v>138</v>
      </c>
      <c r="C52" s="6"/>
      <c r="D52" s="6"/>
      <c r="E52" s="37">
        <f>SUM(F52+G52+K52+L52)</f>
        <v>38</v>
      </c>
      <c r="F52" s="6">
        <v>6</v>
      </c>
      <c r="G52" s="6">
        <v>32</v>
      </c>
      <c r="H52" s="6">
        <v>14</v>
      </c>
      <c r="I52" s="134">
        <v>18</v>
      </c>
      <c r="J52" s="134"/>
      <c r="K52" s="134"/>
      <c r="L52" s="29"/>
      <c r="M52" s="88"/>
      <c r="N52" s="42"/>
      <c r="O52" s="90">
        <v>38</v>
      </c>
      <c r="P52" s="42"/>
      <c r="Q52" s="88"/>
      <c r="R52" s="42"/>
      <c r="S52" s="88"/>
      <c r="T52" s="42"/>
    </row>
    <row r="53" spans="1:20" ht="24" x14ac:dyDescent="0.25">
      <c r="A53" s="3" t="s">
        <v>71</v>
      </c>
      <c r="B53" s="4" t="s">
        <v>139</v>
      </c>
      <c r="C53" s="33" t="s">
        <v>124</v>
      </c>
      <c r="D53" s="6"/>
      <c r="E53" s="37">
        <f>SUM(F53+G53)</f>
        <v>96</v>
      </c>
      <c r="F53" s="6">
        <v>16</v>
      </c>
      <c r="G53" s="6">
        <v>80</v>
      </c>
      <c r="H53" s="6">
        <v>50</v>
      </c>
      <c r="I53" s="134">
        <v>30</v>
      </c>
      <c r="J53" s="134"/>
      <c r="K53" s="134"/>
      <c r="L53" s="29"/>
      <c r="M53" s="88"/>
      <c r="N53" s="42"/>
      <c r="O53" s="90">
        <v>68</v>
      </c>
      <c r="P53" s="24">
        <v>28</v>
      </c>
      <c r="Q53" s="88"/>
      <c r="R53" s="42"/>
      <c r="S53" s="88"/>
      <c r="T53" s="42"/>
    </row>
    <row r="54" spans="1:20" x14ac:dyDescent="0.25">
      <c r="A54" s="3" t="s">
        <v>72</v>
      </c>
      <c r="B54" s="3" t="s">
        <v>140</v>
      </c>
      <c r="C54" s="127" t="s">
        <v>125</v>
      </c>
      <c r="D54" s="6"/>
      <c r="E54" s="6">
        <f>SUM(M54:T54)</f>
        <v>72</v>
      </c>
      <c r="F54" s="6"/>
      <c r="G54" s="6"/>
      <c r="H54" s="6"/>
      <c r="I54" s="134"/>
      <c r="J54" s="134">
        <f>SUM(M54:T54)</f>
        <v>72</v>
      </c>
      <c r="K54" s="134"/>
      <c r="L54" s="29"/>
      <c r="M54" s="88"/>
      <c r="N54" s="42"/>
      <c r="O54" s="88"/>
      <c r="P54" s="24">
        <v>72</v>
      </c>
      <c r="Q54" s="88"/>
      <c r="R54" s="42"/>
      <c r="S54" s="88"/>
      <c r="T54" s="42"/>
    </row>
    <row r="55" spans="1:20" x14ac:dyDescent="0.25">
      <c r="A55" s="3" t="s">
        <v>73</v>
      </c>
      <c r="B55" s="3" t="s">
        <v>141</v>
      </c>
      <c r="C55" s="6" t="s">
        <v>125</v>
      </c>
      <c r="D55" s="6"/>
      <c r="E55" s="6">
        <f>SUM(M55:T55)</f>
        <v>108</v>
      </c>
      <c r="F55" s="6"/>
      <c r="G55" s="6"/>
      <c r="H55" s="6"/>
      <c r="I55" s="134"/>
      <c r="J55" s="134">
        <f>SUM(M55:T55)</f>
        <v>108</v>
      </c>
      <c r="K55" s="134"/>
      <c r="L55" s="29"/>
      <c r="M55" s="88"/>
      <c r="N55" s="42"/>
      <c r="O55" s="88"/>
      <c r="P55" s="24">
        <v>108</v>
      </c>
      <c r="Q55" s="88"/>
      <c r="R55" s="42"/>
      <c r="S55" s="88"/>
      <c r="T55" s="42"/>
    </row>
    <row r="56" spans="1:20" x14ac:dyDescent="0.25">
      <c r="A56" s="3"/>
      <c r="B56" s="32" t="s">
        <v>121</v>
      </c>
      <c r="C56" s="6"/>
      <c r="D56" s="6" t="s">
        <v>127</v>
      </c>
      <c r="E56" s="6"/>
      <c r="F56" s="6"/>
      <c r="G56" s="6"/>
      <c r="H56" s="6"/>
      <c r="I56" s="134"/>
      <c r="J56" s="134"/>
      <c r="K56" s="134">
        <v>6</v>
      </c>
      <c r="L56" s="29">
        <v>12</v>
      </c>
      <c r="M56" s="88"/>
      <c r="N56" s="42"/>
      <c r="O56" s="88"/>
      <c r="P56" s="24"/>
      <c r="Q56" s="88"/>
      <c r="R56" s="42"/>
      <c r="S56" s="88"/>
      <c r="T56" s="42"/>
    </row>
    <row r="57" spans="1:20" ht="48" x14ac:dyDescent="0.25">
      <c r="A57" s="7" t="s">
        <v>74</v>
      </c>
      <c r="B57" s="40" t="s">
        <v>142</v>
      </c>
      <c r="C57" s="10" t="s">
        <v>134</v>
      </c>
      <c r="D57" s="10" t="s">
        <v>130</v>
      </c>
      <c r="E57" s="10">
        <f>SUM(E58:E61)</f>
        <v>680</v>
      </c>
      <c r="F57" s="10">
        <f>SUM(F58:F61)</f>
        <v>30</v>
      </c>
      <c r="G57" s="10">
        <f t="shared" ref="G57:H57" si="14">SUM(G58:G61)</f>
        <v>218</v>
      </c>
      <c r="H57" s="10">
        <f t="shared" si="14"/>
        <v>122</v>
      </c>
      <c r="I57" s="15">
        <f>SUM(I58:I61)</f>
        <v>96</v>
      </c>
      <c r="J57" s="15">
        <f>SUM(J58:J61)</f>
        <v>432</v>
      </c>
      <c r="K57" s="15">
        <v>6</v>
      </c>
      <c r="L57" s="15">
        <v>18</v>
      </c>
      <c r="M57" s="89">
        <f t="shared" ref="M57:P57" si="15">SUM(M58:M62)</f>
        <v>0</v>
      </c>
      <c r="N57" s="20">
        <f t="shared" si="15"/>
        <v>0</v>
      </c>
      <c r="O57" s="89">
        <f t="shared" si="15"/>
        <v>0</v>
      </c>
      <c r="P57" s="20">
        <f t="shared" si="15"/>
        <v>0</v>
      </c>
      <c r="Q57" s="89">
        <f>SUM(Q58:Q62)</f>
        <v>230</v>
      </c>
      <c r="R57" s="20">
        <f t="shared" ref="R57:T57" si="16">SUM(R58:R62)</f>
        <v>450</v>
      </c>
      <c r="S57" s="89">
        <f t="shared" si="16"/>
        <v>0</v>
      </c>
      <c r="T57" s="20">
        <f t="shared" si="16"/>
        <v>0</v>
      </c>
    </row>
    <row r="58" spans="1:20" ht="36" x14ac:dyDescent="0.25">
      <c r="A58" s="3" t="s">
        <v>75</v>
      </c>
      <c r="B58" s="4" t="s">
        <v>143</v>
      </c>
      <c r="C58" s="6"/>
      <c r="D58" s="158" t="s">
        <v>183</v>
      </c>
      <c r="E58" s="37">
        <f>SUM(F58+G58+K58+L58)</f>
        <v>38</v>
      </c>
      <c r="F58" s="6">
        <v>6</v>
      </c>
      <c r="G58" s="6">
        <v>32</v>
      </c>
      <c r="H58" s="6">
        <v>16</v>
      </c>
      <c r="I58" s="134">
        <v>16</v>
      </c>
      <c r="J58" s="134"/>
      <c r="K58" s="134"/>
      <c r="L58" s="29"/>
      <c r="M58" s="88"/>
      <c r="N58" s="42"/>
      <c r="O58" s="88"/>
      <c r="P58" s="42"/>
      <c r="Q58" s="90">
        <v>38</v>
      </c>
      <c r="R58" s="42"/>
      <c r="S58" s="88"/>
      <c r="T58" s="42"/>
    </row>
    <row r="59" spans="1:20" ht="36" x14ac:dyDescent="0.25">
      <c r="A59" s="3" t="s">
        <v>76</v>
      </c>
      <c r="B59" s="4" t="s">
        <v>144</v>
      </c>
      <c r="C59" s="6"/>
      <c r="D59" s="159"/>
      <c r="E59" s="37">
        <f>SUM(F59+G59)</f>
        <v>210</v>
      </c>
      <c r="F59" s="6">
        <v>24</v>
      </c>
      <c r="G59" s="6">
        <v>186</v>
      </c>
      <c r="H59" s="6">
        <v>106</v>
      </c>
      <c r="I59" s="134">
        <v>80</v>
      </c>
      <c r="J59" s="134"/>
      <c r="K59" s="134">
        <v>6</v>
      </c>
      <c r="L59" s="29">
        <v>6</v>
      </c>
      <c r="M59" s="88"/>
      <c r="N59" s="42"/>
      <c r="O59" s="88"/>
      <c r="P59" s="42"/>
      <c r="Q59" s="90">
        <v>120</v>
      </c>
      <c r="R59" s="24">
        <v>90</v>
      </c>
      <c r="S59" s="88"/>
      <c r="T59" s="42"/>
    </row>
    <row r="60" spans="1:20" x14ac:dyDescent="0.25">
      <c r="A60" s="3" t="s">
        <v>77</v>
      </c>
      <c r="B60" s="4" t="s">
        <v>140</v>
      </c>
      <c r="C60" s="33" t="s">
        <v>124</v>
      </c>
      <c r="D60" s="6"/>
      <c r="E60" s="6">
        <f>SUM(M60:T60)</f>
        <v>144</v>
      </c>
      <c r="F60" s="6"/>
      <c r="G60" s="6"/>
      <c r="H60" s="6"/>
      <c r="I60" s="134"/>
      <c r="J60" s="134">
        <f>SUM(M60:T60)</f>
        <v>144</v>
      </c>
      <c r="K60" s="134"/>
      <c r="L60" s="29"/>
      <c r="M60" s="88"/>
      <c r="N60" s="42"/>
      <c r="O60" s="88"/>
      <c r="P60" s="42"/>
      <c r="Q60" s="90">
        <v>72</v>
      </c>
      <c r="R60" s="24">
        <v>72</v>
      </c>
      <c r="S60" s="88"/>
      <c r="T60" s="42"/>
    </row>
    <row r="61" spans="1:20" x14ac:dyDescent="0.25">
      <c r="A61" s="3" t="s">
        <v>78</v>
      </c>
      <c r="B61" s="4" t="s">
        <v>141</v>
      </c>
      <c r="C61" s="33" t="s">
        <v>125</v>
      </c>
      <c r="D61" s="6"/>
      <c r="E61" s="6">
        <f>SUM(M61:T61)</f>
        <v>288</v>
      </c>
      <c r="F61" s="6"/>
      <c r="G61" s="6"/>
      <c r="H61" s="6"/>
      <c r="I61" s="134"/>
      <c r="J61" s="134">
        <f>SUM(M61:T61)</f>
        <v>288</v>
      </c>
      <c r="K61" s="134"/>
      <c r="L61" s="29"/>
      <c r="M61" s="88"/>
      <c r="N61" s="42"/>
      <c r="O61" s="88"/>
      <c r="P61" s="42"/>
      <c r="Q61" s="88"/>
      <c r="R61" s="24">
        <v>288</v>
      </c>
      <c r="S61" s="88"/>
      <c r="T61" s="42"/>
    </row>
    <row r="62" spans="1:20" x14ac:dyDescent="0.25">
      <c r="A62" s="3"/>
      <c r="B62" s="32" t="s">
        <v>121</v>
      </c>
      <c r="C62" s="6"/>
      <c r="D62" s="6" t="s">
        <v>127</v>
      </c>
      <c r="E62" s="6"/>
      <c r="F62" s="6"/>
      <c r="G62" s="6"/>
      <c r="H62" s="6"/>
      <c r="I62" s="134"/>
      <c r="J62" s="134"/>
      <c r="K62" s="134"/>
      <c r="L62" s="29">
        <v>12</v>
      </c>
      <c r="M62" s="88"/>
      <c r="N62" s="42"/>
      <c r="O62" s="88"/>
      <c r="P62" s="42"/>
      <c r="Q62" s="88"/>
      <c r="R62" s="24"/>
      <c r="S62" s="88"/>
      <c r="T62" s="42"/>
    </row>
    <row r="63" spans="1:20" ht="48" x14ac:dyDescent="0.25">
      <c r="A63" s="7" t="s">
        <v>79</v>
      </c>
      <c r="B63" s="40" t="s">
        <v>145</v>
      </c>
      <c r="C63" s="10" t="s">
        <v>133</v>
      </c>
      <c r="D63" s="10" t="s">
        <v>131</v>
      </c>
      <c r="E63" s="10">
        <f>SUM(E64:E67)</f>
        <v>558</v>
      </c>
      <c r="F63" s="10">
        <f>SUM(F64:F67)</f>
        <v>30</v>
      </c>
      <c r="G63" s="10">
        <f t="shared" ref="G63:H63" si="17">SUM(G64:G67)</f>
        <v>132</v>
      </c>
      <c r="H63" s="10">
        <f t="shared" si="17"/>
        <v>66</v>
      </c>
      <c r="I63" s="15">
        <f>SUM(I64:I66)</f>
        <v>66</v>
      </c>
      <c r="J63" s="15">
        <f>SUM(J64:J67)</f>
        <v>396</v>
      </c>
      <c r="K63" s="15"/>
      <c r="L63" s="15">
        <v>12</v>
      </c>
      <c r="M63" s="15">
        <f t="shared" ref="M63:Q63" si="18">SUM(M64:M68)</f>
        <v>0</v>
      </c>
      <c r="N63" s="20">
        <f t="shared" si="18"/>
        <v>0</v>
      </c>
      <c r="O63" s="15">
        <f t="shared" si="18"/>
        <v>0</v>
      </c>
      <c r="P63" s="20">
        <f t="shared" si="18"/>
        <v>0</v>
      </c>
      <c r="Q63" s="15">
        <f t="shared" si="18"/>
        <v>0</v>
      </c>
      <c r="R63" s="20">
        <f>SUM(R64:R68)</f>
        <v>0</v>
      </c>
      <c r="S63" s="89">
        <f t="shared" ref="S63:T63" si="19">SUM(S64:S68)</f>
        <v>98</v>
      </c>
      <c r="T63" s="20">
        <f t="shared" si="19"/>
        <v>460</v>
      </c>
    </row>
    <row r="64" spans="1:20" ht="36" x14ac:dyDescent="0.25">
      <c r="A64" s="3" t="s">
        <v>80</v>
      </c>
      <c r="B64" s="4" t="s">
        <v>146</v>
      </c>
      <c r="C64" s="6"/>
      <c r="D64" s="6"/>
      <c r="E64" s="37">
        <f>SUM(F64+G64+K64+L64)</f>
        <v>38</v>
      </c>
      <c r="F64" s="6">
        <v>6</v>
      </c>
      <c r="G64" s="6">
        <v>32</v>
      </c>
      <c r="H64" s="6">
        <v>16</v>
      </c>
      <c r="I64" s="134">
        <v>16</v>
      </c>
      <c r="J64" s="134"/>
      <c r="K64" s="134"/>
      <c r="L64" s="29"/>
      <c r="M64" s="88"/>
      <c r="N64" s="42"/>
      <c r="O64" s="88"/>
      <c r="P64" s="42"/>
      <c r="Q64" s="124"/>
      <c r="R64" s="42"/>
      <c r="S64" s="90">
        <v>38</v>
      </c>
      <c r="T64" s="42"/>
    </row>
    <row r="65" spans="1:20" ht="36" x14ac:dyDescent="0.25">
      <c r="A65" s="3" t="s">
        <v>81</v>
      </c>
      <c r="B65" s="4" t="s">
        <v>147</v>
      </c>
      <c r="C65" s="33" t="s">
        <v>124</v>
      </c>
      <c r="D65" s="6"/>
      <c r="E65" s="37">
        <f>SUM(F65+G65)</f>
        <v>124</v>
      </c>
      <c r="F65" s="6">
        <v>24</v>
      </c>
      <c r="G65" s="6">
        <v>100</v>
      </c>
      <c r="H65" s="6">
        <v>50</v>
      </c>
      <c r="I65" s="134">
        <v>50</v>
      </c>
      <c r="J65" s="134"/>
      <c r="K65" s="134"/>
      <c r="L65" s="29"/>
      <c r="M65" s="88"/>
      <c r="N65" s="42"/>
      <c r="O65" s="88"/>
      <c r="P65" s="42"/>
      <c r="Q65" s="125"/>
      <c r="R65" s="42"/>
      <c r="S65" s="146">
        <v>60</v>
      </c>
      <c r="T65" s="24">
        <v>64</v>
      </c>
    </row>
    <row r="66" spans="1:20" x14ac:dyDescent="0.25">
      <c r="A66" s="3" t="s">
        <v>82</v>
      </c>
      <c r="B66" s="4" t="s">
        <v>140</v>
      </c>
      <c r="C66" s="127" t="s">
        <v>125</v>
      </c>
      <c r="D66" s="6"/>
      <c r="E66" s="6">
        <f>SUM(M66:T66)</f>
        <v>108</v>
      </c>
      <c r="F66" s="6"/>
      <c r="G66" s="6"/>
      <c r="H66" s="6"/>
      <c r="I66" s="134"/>
      <c r="J66" s="134">
        <f>SUM(M66:T66)</f>
        <v>108</v>
      </c>
      <c r="K66" s="134"/>
      <c r="L66" s="29"/>
      <c r="M66" s="88"/>
      <c r="N66" s="42"/>
      <c r="O66" s="88"/>
      <c r="P66" s="42"/>
      <c r="Q66" s="124"/>
      <c r="R66" s="42"/>
      <c r="S66" s="88"/>
      <c r="T66" s="24">
        <v>108</v>
      </c>
    </row>
    <row r="67" spans="1:20" x14ac:dyDescent="0.25">
      <c r="A67" s="3" t="s">
        <v>83</v>
      </c>
      <c r="B67" s="4" t="s">
        <v>141</v>
      </c>
      <c r="C67" s="6" t="s">
        <v>125</v>
      </c>
      <c r="D67" s="6"/>
      <c r="E67" s="6">
        <f>SUM(M67:T67)</f>
        <v>288</v>
      </c>
      <c r="F67" s="6"/>
      <c r="G67" s="6"/>
      <c r="H67" s="25"/>
      <c r="I67" s="38"/>
      <c r="J67" s="134">
        <f>SUM(M67:T67)</f>
        <v>288</v>
      </c>
      <c r="K67" s="28"/>
      <c r="L67" s="29"/>
      <c r="M67" s="88"/>
      <c r="N67" s="42"/>
      <c r="O67" s="88"/>
      <c r="P67" s="42"/>
      <c r="Q67" s="124"/>
      <c r="R67" s="42"/>
      <c r="S67" s="88"/>
      <c r="T67" s="24">
        <v>288</v>
      </c>
    </row>
    <row r="68" spans="1:20" x14ac:dyDescent="0.25">
      <c r="A68" s="3"/>
      <c r="B68" s="32" t="s">
        <v>121</v>
      </c>
      <c r="C68" s="6"/>
      <c r="D68" s="6" t="s">
        <v>127</v>
      </c>
      <c r="E68" s="6"/>
      <c r="F68" s="6"/>
      <c r="G68" s="6"/>
      <c r="H68" s="25"/>
      <c r="I68" s="28"/>
      <c r="J68" s="134"/>
      <c r="K68" s="28"/>
      <c r="L68" s="29">
        <v>12</v>
      </c>
      <c r="M68" s="88"/>
      <c r="N68" s="42"/>
      <c r="O68" s="88"/>
      <c r="P68" s="42"/>
      <c r="Q68" s="124"/>
      <c r="R68" s="42"/>
      <c r="S68" s="88"/>
      <c r="T68" s="148"/>
    </row>
    <row r="69" spans="1:20" ht="48" x14ac:dyDescent="0.25">
      <c r="A69" s="7" t="s">
        <v>84</v>
      </c>
      <c r="B69" s="40" t="s">
        <v>148</v>
      </c>
      <c r="C69" s="10" t="s">
        <v>133</v>
      </c>
      <c r="D69" s="10" t="s">
        <v>131</v>
      </c>
      <c r="E69" s="10">
        <f>SUM(E70:E73)</f>
        <v>304</v>
      </c>
      <c r="F69" s="10">
        <f>SUM(F70:F73)</f>
        <v>20</v>
      </c>
      <c r="G69" s="10">
        <f t="shared" ref="G69:H69" si="20">SUM(G70:G73)</f>
        <v>104</v>
      </c>
      <c r="H69" s="10">
        <f t="shared" si="20"/>
        <v>62</v>
      </c>
      <c r="I69" s="15">
        <f>SUM(I70:I73)</f>
        <v>42</v>
      </c>
      <c r="J69" s="15">
        <f>SUM(J70:J73)</f>
        <v>180</v>
      </c>
      <c r="K69" s="15"/>
      <c r="L69" s="15">
        <v>12</v>
      </c>
      <c r="M69" s="89">
        <f t="shared" ref="M69:R69" si="21">SUM(M70:M74)</f>
        <v>0</v>
      </c>
      <c r="N69" s="20">
        <f t="shared" si="21"/>
        <v>0</v>
      </c>
      <c r="O69" s="89">
        <f t="shared" si="21"/>
        <v>0</v>
      </c>
      <c r="P69" s="20">
        <f t="shared" si="21"/>
        <v>0</v>
      </c>
      <c r="Q69" s="89">
        <f t="shared" si="21"/>
        <v>0</v>
      </c>
      <c r="R69" s="20">
        <f t="shared" si="21"/>
        <v>0</v>
      </c>
      <c r="S69" s="89">
        <f>SUM(S70:S74)</f>
        <v>78</v>
      </c>
      <c r="T69" s="20">
        <f>SUM(T70:T74)</f>
        <v>226</v>
      </c>
    </row>
    <row r="70" spans="1:20" ht="36" x14ac:dyDescent="0.25">
      <c r="A70" s="3" t="s">
        <v>85</v>
      </c>
      <c r="B70" s="4" t="s">
        <v>149</v>
      </c>
      <c r="C70" s="6"/>
      <c r="D70" s="6"/>
      <c r="E70" s="37">
        <f>SUM(F70+G70+K70+L70)</f>
        <v>38</v>
      </c>
      <c r="F70" s="6">
        <v>6</v>
      </c>
      <c r="G70" s="6">
        <v>32</v>
      </c>
      <c r="H70" s="6">
        <v>20</v>
      </c>
      <c r="I70" s="134">
        <v>12</v>
      </c>
      <c r="J70" s="134"/>
      <c r="K70" s="134"/>
      <c r="L70" s="29"/>
      <c r="M70" s="88"/>
      <c r="N70" s="42"/>
      <c r="O70" s="88"/>
      <c r="P70" s="42"/>
      <c r="Q70" s="88"/>
      <c r="R70" s="42"/>
      <c r="S70" s="90">
        <v>38</v>
      </c>
      <c r="T70" s="42"/>
    </row>
    <row r="71" spans="1:20" ht="36" x14ac:dyDescent="0.25">
      <c r="A71" s="3" t="s">
        <v>86</v>
      </c>
      <c r="B71" s="4" t="s">
        <v>150</v>
      </c>
      <c r="C71" s="33" t="s">
        <v>124</v>
      </c>
      <c r="D71" s="6"/>
      <c r="E71" s="37">
        <f>SUM(F71+G71+K71+L71)</f>
        <v>86</v>
      </c>
      <c r="F71" s="6">
        <v>14</v>
      </c>
      <c r="G71" s="6">
        <v>72</v>
      </c>
      <c r="H71" s="6">
        <v>42</v>
      </c>
      <c r="I71" s="134">
        <v>30</v>
      </c>
      <c r="J71" s="134"/>
      <c r="K71" s="134"/>
      <c r="L71" s="29"/>
      <c r="M71" s="88"/>
      <c r="N71" s="42"/>
      <c r="O71" s="88"/>
      <c r="P71" s="42"/>
      <c r="Q71" s="88"/>
      <c r="R71" s="42"/>
      <c r="S71" s="90">
        <v>40</v>
      </c>
      <c r="T71" s="24">
        <v>46</v>
      </c>
    </row>
    <row r="72" spans="1:20" x14ac:dyDescent="0.25">
      <c r="A72" s="3" t="s">
        <v>87</v>
      </c>
      <c r="B72" s="4" t="s">
        <v>140</v>
      </c>
      <c r="C72" s="127" t="s">
        <v>125</v>
      </c>
      <c r="D72" s="6"/>
      <c r="E72" s="6">
        <f>SUM(M72:T72)</f>
        <v>72</v>
      </c>
      <c r="F72" s="6"/>
      <c r="G72" s="6"/>
      <c r="H72" s="6"/>
      <c r="I72" s="134"/>
      <c r="J72" s="134">
        <f>SUM(M72:T72)</f>
        <v>72</v>
      </c>
      <c r="K72" s="134"/>
      <c r="L72" s="29"/>
      <c r="M72" s="88"/>
      <c r="N72" s="42"/>
      <c r="O72" s="88"/>
      <c r="P72" s="42"/>
      <c r="Q72" s="88"/>
      <c r="R72" s="42"/>
      <c r="S72" s="88"/>
      <c r="T72" s="24">
        <v>72</v>
      </c>
    </row>
    <row r="73" spans="1:20" x14ac:dyDescent="0.25">
      <c r="A73" s="3" t="s">
        <v>88</v>
      </c>
      <c r="B73" s="4" t="s">
        <v>141</v>
      </c>
      <c r="C73" s="6" t="s">
        <v>125</v>
      </c>
      <c r="D73" s="6"/>
      <c r="E73" s="6">
        <f>SUM(M73:T73)</f>
        <v>108</v>
      </c>
      <c r="F73" s="6"/>
      <c r="G73" s="6"/>
      <c r="H73" s="6"/>
      <c r="I73" s="134"/>
      <c r="J73" s="134">
        <f>SUM(M73:T73)</f>
        <v>108</v>
      </c>
      <c r="K73" s="134"/>
      <c r="L73" s="29"/>
      <c r="M73" s="88"/>
      <c r="N73" s="42"/>
      <c r="O73" s="88"/>
      <c r="P73" s="42"/>
      <c r="Q73" s="88"/>
      <c r="R73" s="42"/>
      <c r="S73" s="88"/>
      <c r="T73" s="24">
        <v>108</v>
      </c>
    </row>
    <row r="74" spans="1:20" x14ac:dyDescent="0.25">
      <c r="A74" s="3"/>
      <c r="B74" s="32" t="s">
        <v>121</v>
      </c>
      <c r="C74" s="6"/>
      <c r="D74" s="6" t="s">
        <v>127</v>
      </c>
      <c r="E74" s="6"/>
      <c r="F74" s="6"/>
      <c r="G74" s="6"/>
      <c r="H74" s="6"/>
      <c r="I74" s="134"/>
      <c r="J74" s="134"/>
      <c r="K74" s="134"/>
      <c r="L74" s="29">
        <v>12</v>
      </c>
      <c r="M74" s="88"/>
      <c r="N74" s="42"/>
      <c r="O74" s="88"/>
      <c r="P74" s="42"/>
      <c r="Q74" s="88"/>
      <c r="R74" s="42"/>
      <c r="S74" s="88"/>
      <c r="T74" s="24"/>
    </row>
    <row r="75" spans="1:20" ht="48" x14ac:dyDescent="0.25">
      <c r="A75" s="7" t="s">
        <v>89</v>
      </c>
      <c r="B75" s="40" t="s">
        <v>151</v>
      </c>
      <c r="C75" s="36" t="s">
        <v>134</v>
      </c>
      <c r="D75" s="36" t="s">
        <v>130</v>
      </c>
      <c r="E75" s="10">
        <f>SUM(E76:E79)</f>
        <v>768</v>
      </c>
      <c r="F75" s="10">
        <f>SUM(F76:F79)</f>
        <v>36</v>
      </c>
      <c r="G75" s="10">
        <f t="shared" ref="G75:H75" si="22">SUM(G76:G79)</f>
        <v>192</v>
      </c>
      <c r="H75" s="10">
        <f t="shared" si="22"/>
        <v>114</v>
      </c>
      <c r="I75" s="15">
        <f>SUM(I76:I79)</f>
        <v>78</v>
      </c>
      <c r="J75" s="15">
        <f>SUM(J78:J79)</f>
        <v>540</v>
      </c>
      <c r="K75" s="15">
        <v>6</v>
      </c>
      <c r="L75" s="15">
        <v>18</v>
      </c>
      <c r="M75" s="89">
        <f t="shared" ref="M75:R75" si="23">SUM(M76:M80)</f>
        <v>0</v>
      </c>
      <c r="N75" s="20">
        <f t="shared" si="23"/>
        <v>0</v>
      </c>
      <c r="O75" s="89">
        <f t="shared" si="23"/>
        <v>0</v>
      </c>
      <c r="P75" s="20">
        <f t="shared" si="23"/>
        <v>108</v>
      </c>
      <c r="Q75" s="89">
        <f t="shared" si="23"/>
        <v>158</v>
      </c>
      <c r="R75" s="20">
        <f t="shared" si="23"/>
        <v>214</v>
      </c>
      <c r="S75" s="89">
        <f>SUM(S76:S80)</f>
        <v>288</v>
      </c>
      <c r="T75" s="20">
        <f>SUM(T76:T80)</f>
        <v>0</v>
      </c>
    </row>
    <row r="76" spans="1:20" ht="36" x14ac:dyDescent="0.25">
      <c r="A76" s="3" t="s">
        <v>90</v>
      </c>
      <c r="B76" s="4" t="s">
        <v>152</v>
      </c>
      <c r="C76" s="6"/>
      <c r="D76" s="158" t="s">
        <v>184</v>
      </c>
      <c r="E76" s="37">
        <f>SUM(F76+G76+K76+L76)</f>
        <v>38</v>
      </c>
      <c r="F76" s="6">
        <v>6</v>
      </c>
      <c r="G76" s="6">
        <v>32</v>
      </c>
      <c r="H76" s="6">
        <v>20</v>
      </c>
      <c r="I76" s="134">
        <v>12</v>
      </c>
      <c r="J76" s="134"/>
      <c r="K76" s="134"/>
      <c r="L76" s="29"/>
      <c r="M76" s="88"/>
      <c r="N76" s="42"/>
      <c r="O76" s="88"/>
      <c r="P76" s="24">
        <v>38</v>
      </c>
      <c r="Q76" s="88"/>
      <c r="R76" s="42"/>
      <c r="S76" s="88"/>
      <c r="T76" s="42"/>
    </row>
    <row r="77" spans="1:20" ht="36" x14ac:dyDescent="0.25">
      <c r="A77" s="3" t="s">
        <v>102</v>
      </c>
      <c r="B77" s="4" t="s">
        <v>153</v>
      </c>
      <c r="C77" s="6"/>
      <c r="D77" s="159"/>
      <c r="E77" s="37">
        <f>SUM(F77+G77)</f>
        <v>190</v>
      </c>
      <c r="F77" s="6">
        <v>30</v>
      </c>
      <c r="G77" s="6">
        <v>160</v>
      </c>
      <c r="H77" s="6">
        <v>94</v>
      </c>
      <c r="I77" s="134">
        <v>66</v>
      </c>
      <c r="J77" s="134"/>
      <c r="K77" s="134">
        <v>6</v>
      </c>
      <c r="L77" s="29">
        <v>6</v>
      </c>
      <c r="M77" s="88"/>
      <c r="N77" s="42"/>
      <c r="O77" s="88"/>
      <c r="P77" s="24">
        <v>70</v>
      </c>
      <c r="Q77" s="90">
        <v>86</v>
      </c>
      <c r="R77" s="24">
        <v>34</v>
      </c>
      <c r="S77" s="88"/>
      <c r="T77" s="42"/>
    </row>
    <row r="78" spans="1:20" x14ac:dyDescent="0.25">
      <c r="A78" s="3" t="s">
        <v>135</v>
      </c>
      <c r="B78" s="4" t="s">
        <v>140</v>
      </c>
      <c r="C78" s="33" t="s">
        <v>124</v>
      </c>
      <c r="D78" s="6"/>
      <c r="E78" s="6">
        <f>SUM(M78:T78)</f>
        <v>144</v>
      </c>
      <c r="F78" s="6"/>
      <c r="G78" s="6"/>
      <c r="H78" s="6"/>
      <c r="I78" s="134"/>
      <c r="J78" s="134">
        <f>SUM(M78:T78)</f>
        <v>144</v>
      </c>
      <c r="K78" s="134"/>
      <c r="L78" s="29"/>
      <c r="M78" s="41"/>
      <c r="N78" s="42"/>
      <c r="O78" s="88"/>
      <c r="P78" s="42"/>
      <c r="Q78" s="90">
        <v>72</v>
      </c>
      <c r="R78" s="24">
        <v>72</v>
      </c>
      <c r="S78" s="88"/>
      <c r="T78" s="42"/>
    </row>
    <row r="79" spans="1:20" x14ac:dyDescent="0.25">
      <c r="A79" s="3" t="s">
        <v>136</v>
      </c>
      <c r="B79" s="4" t="s">
        <v>141</v>
      </c>
      <c r="C79" s="33" t="s">
        <v>124</v>
      </c>
      <c r="D79" s="6"/>
      <c r="E79" s="6">
        <f>SUM(M79:T79)</f>
        <v>396</v>
      </c>
      <c r="F79" s="6"/>
      <c r="G79" s="6"/>
      <c r="H79" s="6"/>
      <c r="I79" s="134"/>
      <c r="J79" s="134">
        <f>SUM(M79:T79)</f>
        <v>396</v>
      </c>
      <c r="K79" s="134"/>
      <c r="L79" s="29"/>
      <c r="M79" s="41"/>
      <c r="N79" s="42"/>
      <c r="O79" s="88"/>
      <c r="P79" s="42"/>
      <c r="Q79" s="41"/>
      <c r="R79" s="24">
        <v>108</v>
      </c>
      <c r="S79" s="90">
        <v>288</v>
      </c>
      <c r="T79" s="42"/>
    </row>
    <row r="80" spans="1:20" x14ac:dyDescent="0.25">
      <c r="A80" s="3"/>
      <c r="B80" s="32" t="s">
        <v>121</v>
      </c>
      <c r="C80" s="6"/>
      <c r="D80" s="6" t="s">
        <v>127</v>
      </c>
      <c r="E80" s="6"/>
      <c r="F80" s="6"/>
      <c r="G80" s="6"/>
      <c r="H80" s="6"/>
      <c r="I80" s="134"/>
      <c r="J80" s="134"/>
      <c r="K80" s="134"/>
      <c r="L80" s="29">
        <v>12</v>
      </c>
      <c r="M80" s="41"/>
      <c r="N80" s="42"/>
      <c r="O80" s="88"/>
      <c r="P80" s="42"/>
      <c r="Q80" s="41"/>
      <c r="R80" s="42"/>
      <c r="S80" s="23"/>
      <c r="T80" s="42"/>
    </row>
    <row r="81" spans="1:20" x14ac:dyDescent="0.25">
      <c r="A81" s="8"/>
      <c r="B81" s="11" t="s">
        <v>91</v>
      </c>
      <c r="C81" s="35" t="s">
        <v>194</v>
      </c>
      <c r="D81" s="35" t="s">
        <v>195</v>
      </c>
      <c r="E81" s="9">
        <v>5616</v>
      </c>
      <c r="F81" s="9">
        <f>SUM(F8+F33+F50)</f>
        <v>268</v>
      </c>
      <c r="G81" s="9">
        <f>SUM(G8+G33+G50)</f>
        <v>3620</v>
      </c>
      <c r="H81" s="9">
        <f>SUM(H8+H33+H50)</f>
        <v>1813</v>
      </c>
      <c r="I81" s="9">
        <f>SUM(I8+I33+I50)</f>
        <v>1272</v>
      </c>
      <c r="J81" s="9">
        <f>SUM(J8+J33+J50)</f>
        <v>1728</v>
      </c>
      <c r="K81" s="9"/>
      <c r="L81" s="9"/>
      <c r="M81" s="21">
        <f t="shared" ref="M81:T81" si="24">SUM(M8+M33+M50)</f>
        <v>612</v>
      </c>
      <c r="N81" s="22">
        <f t="shared" si="24"/>
        <v>828</v>
      </c>
      <c r="O81" s="91">
        <f t="shared" si="24"/>
        <v>612</v>
      </c>
      <c r="P81" s="22">
        <f t="shared" si="24"/>
        <v>756</v>
      </c>
      <c r="Q81" s="21">
        <f t="shared" si="24"/>
        <v>612</v>
      </c>
      <c r="R81" s="22">
        <f t="shared" si="24"/>
        <v>828</v>
      </c>
      <c r="S81" s="21">
        <f t="shared" si="24"/>
        <v>600</v>
      </c>
      <c r="T81" s="22">
        <f t="shared" si="24"/>
        <v>768</v>
      </c>
    </row>
    <row r="82" spans="1:20" x14ac:dyDescent="0.25">
      <c r="A82" s="5" t="s">
        <v>92</v>
      </c>
      <c r="B82" s="5" t="s">
        <v>93</v>
      </c>
      <c r="C82" s="5"/>
      <c r="D82" s="5"/>
      <c r="E82" s="6">
        <v>216</v>
      </c>
      <c r="F82" s="6"/>
      <c r="G82" s="6"/>
      <c r="H82" s="6"/>
      <c r="I82" s="134"/>
      <c r="J82" s="134"/>
      <c r="K82" s="134">
        <v>102</v>
      </c>
      <c r="L82" s="29">
        <v>114</v>
      </c>
      <c r="M82" s="18"/>
      <c r="N82" s="19">
        <v>36</v>
      </c>
      <c r="O82" s="18"/>
      <c r="P82" s="19">
        <v>108</v>
      </c>
      <c r="Q82" s="18"/>
      <c r="R82" s="19">
        <v>36</v>
      </c>
      <c r="S82" s="18">
        <v>12</v>
      </c>
      <c r="T82" s="19">
        <v>24</v>
      </c>
    </row>
    <row r="83" spans="1:20" x14ac:dyDescent="0.25">
      <c r="A83" s="5" t="s">
        <v>94</v>
      </c>
      <c r="B83" s="5" t="s">
        <v>95</v>
      </c>
      <c r="C83" s="5"/>
      <c r="D83" s="5"/>
      <c r="E83" s="6">
        <v>72</v>
      </c>
      <c r="F83" s="6"/>
      <c r="G83" s="6"/>
      <c r="H83" s="6"/>
      <c r="I83" s="134"/>
      <c r="J83" s="134"/>
      <c r="K83" s="134"/>
      <c r="L83" s="29"/>
      <c r="M83" s="18"/>
      <c r="N83" s="19"/>
      <c r="O83" s="18"/>
      <c r="P83" s="19"/>
      <c r="Q83" s="18"/>
      <c r="R83" s="19"/>
      <c r="S83" s="18"/>
      <c r="T83" s="19">
        <v>72</v>
      </c>
    </row>
    <row r="84" spans="1:20" x14ac:dyDescent="0.25">
      <c r="A84" s="8"/>
      <c r="B84" s="11" t="s">
        <v>96</v>
      </c>
      <c r="C84" s="11"/>
      <c r="D84" s="11"/>
      <c r="E84" s="9">
        <f>SUM(E81:E83)</f>
        <v>5904</v>
      </c>
      <c r="F84" s="9"/>
      <c r="G84" s="9"/>
      <c r="H84" s="9"/>
      <c r="I84" s="16"/>
      <c r="J84" s="16"/>
      <c r="K84" s="16"/>
      <c r="L84" s="16"/>
      <c r="M84" s="21">
        <f t="shared" ref="M84:T84" si="25">SUM(M81:M83)</f>
        <v>612</v>
      </c>
      <c r="N84" s="22">
        <f t="shared" si="25"/>
        <v>864</v>
      </c>
      <c r="O84" s="21">
        <f t="shared" si="25"/>
        <v>612</v>
      </c>
      <c r="P84" s="22">
        <f t="shared" si="25"/>
        <v>864</v>
      </c>
      <c r="Q84" s="21">
        <f t="shared" si="25"/>
        <v>612</v>
      </c>
      <c r="R84" s="22">
        <f t="shared" si="25"/>
        <v>864</v>
      </c>
      <c r="S84" s="21">
        <f t="shared" si="25"/>
        <v>612</v>
      </c>
      <c r="T84" s="22">
        <f t="shared" si="25"/>
        <v>864</v>
      </c>
    </row>
    <row r="85" spans="1:20" x14ac:dyDescent="0.25">
      <c r="A85" s="12"/>
      <c r="B85" s="160" t="s">
        <v>196</v>
      </c>
      <c r="C85" s="13"/>
      <c r="D85" s="13"/>
      <c r="E85" s="13"/>
      <c r="F85" s="14"/>
      <c r="G85" s="163" t="s">
        <v>157</v>
      </c>
      <c r="H85" s="164"/>
      <c r="I85" s="164"/>
      <c r="J85" s="164"/>
      <c r="K85" s="164"/>
      <c r="L85" s="165"/>
      <c r="M85" s="23">
        <v>612</v>
      </c>
      <c r="N85" s="24">
        <v>828</v>
      </c>
      <c r="O85" s="23">
        <v>576</v>
      </c>
      <c r="P85" s="24">
        <v>612</v>
      </c>
      <c r="Q85" s="23">
        <v>324</v>
      </c>
      <c r="R85" s="24">
        <v>288</v>
      </c>
      <c r="S85" s="23">
        <v>468</v>
      </c>
      <c r="T85" s="24">
        <v>180</v>
      </c>
    </row>
    <row r="86" spans="1:20" x14ac:dyDescent="0.25">
      <c r="A86" s="12"/>
      <c r="B86" s="161"/>
      <c r="C86" s="13"/>
      <c r="D86" s="13"/>
      <c r="E86" s="13"/>
      <c r="F86" s="14"/>
      <c r="G86" s="163" t="s">
        <v>128</v>
      </c>
      <c r="H86" s="164"/>
      <c r="I86" s="164"/>
      <c r="J86" s="164"/>
      <c r="K86" s="164"/>
      <c r="L86" s="165"/>
      <c r="M86" s="23">
        <v>0</v>
      </c>
      <c r="N86" s="24">
        <v>0</v>
      </c>
      <c r="O86" s="90">
        <f>SUM(O54+O60+O66+O72+O78)</f>
        <v>0</v>
      </c>
      <c r="P86" s="24">
        <f t="shared" ref="P86:T87" si="26">SUM(P54+P60+P66+P72+P78)</f>
        <v>72</v>
      </c>
      <c r="Q86" s="90">
        <f t="shared" si="26"/>
        <v>144</v>
      </c>
      <c r="R86" s="24">
        <f t="shared" si="26"/>
        <v>144</v>
      </c>
      <c r="S86" s="90">
        <f t="shared" si="26"/>
        <v>0</v>
      </c>
      <c r="T86" s="24">
        <f t="shared" si="26"/>
        <v>180</v>
      </c>
    </row>
    <row r="87" spans="1:20" x14ac:dyDescent="0.25">
      <c r="A87" s="12"/>
      <c r="B87" s="161"/>
      <c r="C87" s="13"/>
      <c r="D87" s="13"/>
      <c r="E87" s="13"/>
      <c r="F87" s="14"/>
      <c r="G87" s="166" t="s">
        <v>158</v>
      </c>
      <c r="H87" s="167"/>
      <c r="I87" s="167"/>
      <c r="J87" s="167"/>
      <c r="K87" s="167"/>
      <c r="L87" s="168"/>
      <c r="M87" s="23">
        <v>0</v>
      </c>
      <c r="N87" s="24">
        <v>0</v>
      </c>
      <c r="O87" s="90">
        <f>SUM(O55+O61+O67+O73+O79)</f>
        <v>0</v>
      </c>
      <c r="P87" s="24">
        <f t="shared" si="26"/>
        <v>108</v>
      </c>
      <c r="Q87" s="90">
        <f t="shared" si="26"/>
        <v>0</v>
      </c>
      <c r="R87" s="24">
        <f t="shared" si="26"/>
        <v>396</v>
      </c>
      <c r="S87" s="90">
        <f t="shared" si="26"/>
        <v>288</v>
      </c>
      <c r="T87" s="24">
        <f t="shared" si="26"/>
        <v>396</v>
      </c>
    </row>
    <row r="88" spans="1:20" x14ac:dyDescent="0.25">
      <c r="A88" s="12"/>
      <c r="B88" s="161"/>
      <c r="C88" s="13"/>
      <c r="D88" s="13"/>
      <c r="E88" s="13"/>
      <c r="F88" s="14"/>
      <c r="G88" s="129" t="s">
        <v>97</v>
      </c>
      <c r="H88" s="130"/>
      <c r="I88" s="130"/>
      <c r="J88" s="130"/>
      <c r="K88" s="130"/>
      <c r="L88" s="130"/>
      <c r="M88" s="23">
        <v>0</v>
      </c>
      <c r="N88" s="24">
        <v>2</v>
      </c>
      <c r="O88" s="23">
        <v>0</v>
      </c>
      <c r="P88" s="24">
        <v>5</v>
      </c>
      <c r="Q88" s="23">
        <v>0</v>
      </c>
      <c r="R88" s="24">
        <v>3</v>
      </c>
      <c r="S88" s="23">
        <v>1</v>
      </c>
      <c r="T88" s="24">
        <v>2</v>
      </c>
    </row>
    <row r="89" spans="1:20" x14ac:dyDescent="0.25">
      <c r="A89" s="12"/>
      <c r="B89" s="161"/>
      <c r="C89" s="13"/>
      <c r="D89" s="13"/>
      <c r="E89" s="13"/>
      <c r="F89" s="14"/>
      <c r="G89" s="166" t="s">
        <v>98</v>
      </c>
      <c r="H89" s="167"/>
      <c r="I89" s="167"/>
      <c r="J89" s="167"/>
      <c r="K89" s="167"/>
      <c r="L89" s="168"/>
      <c r="M89" s="23">
        <v>2</v>
      </c>
      <c r="N89" s="24">
        <v>8</v>
      </c>
      <c r="O89" s="23">
        <v>1</v>
      </c>
      <c r="P89" s="24">
        <v>9</v>
      </c>
      <c r="Q89" s="23">
        <v>2</v>
      </c>
      <c r="R89" s="24">
        <v>7</v>
      </c>
      <c r="S89" s="23">
        <v>2</v>
      </c>
      <c r="T89" s="24">
        <v>8</v>
      </c>
    </row>
    <row r="90" spans="1:20" x14ac:dyDescent="0.25">
      <c r="A90" s="12"/>
      <c r="B90" s="161"/>
      <c r="C90" s="12"/>
      <c r="D90" s="12"/>
      <c r="E90" s="12"/>
      <c r="F90" s="14"/>
      <c r="G90" s="129" t="s">
        <v>99</v>
      </c>
      <c r="H90" s="130"/>
      <c r="I90" s="130"/>
      <c r="J90" s="130"/>
      <c r="K90" s="130"/>
      <c r="L90" s="130"/>
      <c r="M90" s="23">
        <v>0</v>
      </c>
      <c r="N90" s="24">
        <v>0</v>
      </c>
      <c r="O90" s="23">
        <v>0</v>
      </c>
      <c r="P90" s="24">
        <v>0</v>
      </c>
      <c r="Q90" s="23">
        <v>0</v>
      </c>
      <c r="R90" s="24">
        <v>0</v>
      </c>
      <c r="S90" s="23">
        <v>0</v>
      </c>
      <c r="T90" s="24">
        <v>0</v>
      </c>
    </row>
    <row r="91" spans="1:20" ht="15.75" thickBot="1" x14ac:dyDescent="0.3">
      <c r="A91" s="1"/>
      <c r="B91" s="162"/>
      <c r="C91" s="1"/>
      <c r="D91" s="1"/>
      <c r="E91" s="1"/>
      <c r="F91" s="1"/>
      <c r="G91" s="26" t="s">
        <v>100</v>
      </c>
      <c r="H91" s="27"/>
      <c r="I91" s="27"/>
      <c r="J91" s="27"/>
      <c r="K91" s="27"/>
      <c r="L91" s="27"/>
      <c r="M91" s="71">
        <v>0</v>
      </c>
      <c r="N91" s="72">
        <v>0</v>
      </c>
      <c r="O91" s="71">
        <v>0</v>
      </c>
      <c r="P91" s="72">
        <v>1</v>
      </c>
      <c r="Q91" s="71">
        <v>0</v>
      </c>
      <c r="R91" s="72">
        <v>0</v>
      </c>
      <c r="S91" s="71">
        <v>0</v>
      </c>
      <c r="T91" s="72">
        <v>0</v>
      </c>
    </row>
    <row r="93" spans="1:20" x14ac:dyDescent="0.25">
      <c r="B93" s="84" t="s">
        <v>164</v>
      </c>
    </row>
  </sheetData>
  <mergeCells count="36">
    <mergeCell ref="A1:T1"/>
    <mergeCell ref="A2:A7"/>
    <mergeCell ref="B2:B7"/>
    <mergeCell ref="C2:D2"/>
    <mergeCell ref="E2:L2"/>
    <mergeCell ref="M2:T2"/>
    <mergeCell ref="C3:C7"/>
    <mergeCell ref="D3:D7"/>
    <mergeCell ref="E3:E7"/>
    <mergeCell ref="F3:F7"/>
    <mergeCell ref="G3:L3"/>
    <mergeCell ref="M3:N3"/>
    <mergeCell ref="O3:P3"/>
    <mergeCell ref="Q3:R3"/>
    <mergeCell ref="S3:T3"/>
    <mergeCell ref="Q4:R4"/>
    <mergeCell ref="S4:T4"/>
    <mergeCell ref="H5:H7"/>
    <mergeCell ref="I5:I7"/>
    <mergeCell ref="M6:T6"/>
    <mergeCell ref="H4:I4"/>
    <mergeCell ref="J4:J7"/>
    <mergeCell ref="K4:K7"/>
    <mergeCell ref="L4:L7"/>
    <mergeCell ref="A18:B18"/>
    <mergeCell ref="A29:B29"/>
    <mergeCell ref="D58:D59"/>
    <mergeCell ref="M4:N4"/>
    <mergeCell ref="O4:P4"/>
    <mergeCell ref="G4:G7"/>
    <mergeCell ref="D76:D77"/>
    <mergeCell ref="B85:B91"/>
    <mergeCell ref="G85:L85"/>
    <mergeCell ref="G86:L86"/>
    <mergeCell ref="G87:L87"/>
    <mergeCell ref="G89:L89"/>
  </mergeCells>
  <pageMargins left="0.19685039370078741" right="0.19685039370078741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A73" zoomScaleNormal="100" workbookViewId="0">
      <selection activeCell="N75" sqref="N75"/>
    </sheetView>
  </sheetViews>
  <sheetFormatPr defaultRowHeight="15" x14ac:dyDescent="0.25"/>
  <cols>
    <col min="1" max="1" width="9.28515625" customWidth="1"/>
    <col min="2" max="2" width="33.140625" customWidth="1"/>
    <col min="3" max="3" width="6.85546875" customWidth="1"/>
    <col min="4" max="4" width="8.28515625" bestFit="1" customWidth="1"/>
    <col min="5" max="5" width="7.85546875" customWidth="1"/>
    <col min="6" max="6" width="5.42578125" customWidth="1"/>
    <col min="7" max="7" width="10.7109375" customWidth="1"/>
    <col min="8" max="8" width="5.85546875" customWidth="1"/>
    <col min="10" max="10" width="5.5703125" customWidth="1"/>
    <col min="11" max="11" width="5.140625" customWidth="1"/>
    <col min="12" max="12" width="5.42578125" customWidth="1"/>
  </cols>
  <sheetData>
    <row r="1" spans="1:20" ht="33" customHeight="1" x14ac:dyDescent="0.25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33.75" customHeight="1" x14ac:dyDescent="0.25">
      <c r="A2" s="187" t="s">
        <v>11</v>
      </c>
      <c r="B2" s="187" t="s">
        <v>7</v>
      </c>
      <c r="C2" s="189" t="s">
        <v>101</v>
      </c>
      <c r="D2" s="190"/>
      <c r="E2" s="189" t="s">
        <v>112</v>
      </c>
      <c r="F2" s="191"/>
      <c r="G2" s="191"/>
      <c r="H2" s="191"/>
      <c r="I2" s="191"/>
      <c r="J2" s="191"/>
      <c r="K2" s="191"/>
      <c r="L2" s="190"/>
      <c r="M2" s="192" t="s">
        <v>105</v>
      </c>
      <c r="N2" s="193"/>
      <c r="O2" s="193"/>
      <c r="P2" s="193"/>
      <c r="Q2" s="193"/>
      <c r="R2" s="193"/>
      <c r="S2" s="193"/>
      <c r="T2" s="194"/>
    </row>
    <row r="3" spans="1:20" ht="28.5" customHeight="1" x14ac:dyDescent="0.25">
      <c r="A3" s="188"/>
      <c r="B3" s="188"/>
      <c r="C3" s="175" t="s">
        <v>103</v>
      </c>
      <c r="D3" s="175" t="s">
        <v>104</v>
      </c>
      <c r="E3" s="182" t="s">
        <v>96</v>
      </c>
      <c r="F3" s="182" t="s">
        <v>111</v>
      </c>
      <c r="G3" s="195" t="s">
        <v>107</v>
      </c>
      <c r="H3" s="196"/>
      <c r="I3" s="196"/>
      <c r="J3" s="196"/>
      <c r="K3" s="196"/>
      <c r="L3" s="197"/>
      <c r="M3" s="198" t="s">
        <v>0</v>
      </c>
      <c r="N3" s="199"/>
      <c r="O3" s="198" t="s">
        <v>1</v>
      </c>
      <c r="P3" s="199"/>
      <c r="Q3" s="198" t="s">
        <v>2</v>
      </c>
      <c r="R3" s="199"/>
      <c r="S3" s="198" t="s">
        <v>3</v>
      </c>
      <c r="T3" s="199"/>
    </row>
    <row r="4" spans="1:20" ht="36" customHeight="1" x14ac:dyDescent="0.25">
      <c r="A4" s="188"/>
      <c r="B4" s="188"/>
      <c r="C4" s="176"/>
      <c r="D4" s="176"/>
      <c r="E4" s="183"/>
      <c r="F4" s="183"/>
      <c r="G4" s="175" t="s">
        <v>118</v>
      </c>
      <c r="H4" s="180" t="s">
        <v>108</v>
      </c>
      <c r="I4" s="181"/>
      <c r="J4" s="175" t="s">
        <v>110</v>
      </c>
      <c r="K4" s="182" t="s">
        <v>106</v>
      </c>
      <c r="L4" s="184" t="s">
        <v>93</v>
      </c>
      <c r="M4" s="173"/>
      <c r="N4" s="174"/>
      <c r="O4" s="173"/>
      <c r="P4" s="174"/>
      <c r="Q4" s="173"/>
      <c r="R4" s="174"/>
      <c r="S4" s="173"/>
      <c r="T4" s="174"/>
    </row>
    <row r="5" spans="1:20" x14ac:dyDescent="0.25">
      <c r="A5" s="188"/>
      <c r="B5" s="188"/>
      <c r="C5" s="176"/>
      <c r="D5" s="176"/>
      <c r="E5" s="183"/>
      <c r="F5" s="183"/>
      <c r="G5" s="176"/>
      <c r="H5" s="177" t="s">
        <v>119</v>
      </c>
      <c r="I5" s="177" t="s">
        <v>109</v>
      </c>
      <c r="J5" s="176"/>
      <c r="K5" s="183"/>
      <c r="L5" s="185"/>
      <c r="M5" s="2" t="s">
        <v>4</v>
      </c>
      <c r="N5" s="2" t="s">
        <v>5</v>
      </c>
      <c r="O5" s="2" t="s">
        <v>4</v>
      </c>
      <c r="P5" s="2" t="s">
        <v>5</v>
      </c>
      <c r="Q5" s="2" t="s">
        <v>4</v>
      </c>
      <c r="R5" s="2" t="s">
        <v>5</v>
      </c>
      <c r="S5" s="2" t="s">
        <v>4</v>
      </c>
      <c r="T5" s="2" t="s">
        <v>5</v>
      </c>
    </row>
    <row r="6" spans="1:20" x14ac:dyDescent="0.25">
      <c r="A6" s="188"/>
      <c r="B6" s="188"/>
      <c r="C6" s="176"/>
      <c r="D6" s="176"/>
      <c r="E6" s="183"/>
      <c r="F6" s="183"/>
      <c r="G6" s="176"/>
      <c r="H6" s="178"/>
      <c r="I6" s="178"/>
      <c r="J6" s="176"/>
      <c r="K6" s="183"/>
      <c r="L6" s="185"/>
      <c r="M6" s="173" t="s">
        <v>6</v>
      </c>
      <c r="N6" s="179"/>
      <c r="O6" s="179"/>
      <c r="P6" s="179"/>
      <c r="Q6" s="179"/>
      <c r="R6" s="179"/>
      <c r="S6" s="179"/>
      <c r="T6" s="174"/>
    </row>
    <row r="7" spans="1:20" ht="40.5" customHeight="1" thickBot="1" x14ac:dyDescent="0.3">
      <c r="A7" s="188"/>
      <c r="B7" s="188"/>
      <c r="C7" s="176"/>
      <c r="D7" s="176"/>
      <c r="E7" s="183"/>
      <c r="F7" s="183"/>
      <c r="G7" s="176"/>
      <c r="H7" s="178"/>
      <c r="I7" s="178"/>
      <c r="J7" s="176"/>
      <c r="K7" s="183"/>
      <c r="L7" s="185"/>
      <c r="M7" s="17">
        <v>17</v>
      </c>
      <c r="N7" s="17">
        <v>24</v>
      </c>
      <c r="O7" s="17">
        <v>17</v>
      </c>
      <c r="P7" s="17">
        <v>24</v>
      </c>
      <c r="Q7" s="17">
        <v>17</v>
      </c>
      <c r="R7" s="17">
        <v>24</v>
      </c>
      <c r="S7" s="17">
        <v>17</v>
      </c>
      <c r="T7" s="17">
        <v>24</v>
      </c>
    </row>
    <row r="8" spans="1:20" ht="15.75" thickBot="1" x14ac:dyDescent="0.3">
      <c r="A8" s="61" t="s">
        <v>8</v>
      </c>
      <c r="B8" s="62" t="s">
        <v>9</v>
      </c>
      <c r="C8" s="63" t="s">
        <v>132</v>
      </c>
      <c r="D8" s="63" t="s">
        <v>187</v>
      </c>
      <c r="E8" s="56" t="s">
        <v>161</v>
      </c>
      <c r="F8" s="56">
        <f t="shared" ref="F8:T8" si="0">SUM(F9+F18+F29)</f>
        <v>0</v>
      </c>
      <c r="G8" s="56">
        <f t="shared" si="0"/>
        <v>2052</v>
      </c>
      <c r="H8" s="56">
        <f t="shared" si="0"/>
        <v>929</v>
      </c>
      <c r="I8" s="57">
        <f t="shared" si="0"/>
        <v>588</v>
      </c>
      <c r="J8" s="57">
        <f t="shared" si="0"/>
        <v>0</v>
      </c>
      <c r="K8" s="57">
        <f t="shared" si="0"/>
        <v>72</v>
      </c>
      <c r="L8" s="57">
        <f t="shared" si="0"/>
        <v>36</v>
      </c>
      <c r="M8" s="58">
        <f t="shared" si="0"/>
        <v>536</v>
      </c>
      <c r="N8" s="59">
        <f t="shared" si="0"/>
        <v>646</v>
      </c>
      <c r="O8" s="58">
        <f t="shared" si="0"/>
        <v>406</v>
      </c>
      <c r="P8" s="59">
        <f t="shared" si="0"/>
        <v>356</v>
      </c>
      <c r="Q8" s="58">
        <f t="shared" si="0"/>
        <v>70</v>
      </c>
      <c r="R8" s="59">
        <f t="shared" si="0"/>
        <v>38</v>
      </c>
      <c r="S8" s="58">
        <f t="shared" si="0"/>
        <v>0</v>
      </c>
      <c r="T8" s="59">
        <f t="shared" si="0"/>
        <v>0</v>
      </c>
    </row>
    <row r="9" spans="1:20" ht="24" x14ac:dyDescent="0.25">
      <c r="A9" s="74" t="s">
        <v>10</v>
      </c>
      <c r="B9" s="75" t="s">
        <v>12</v>
      </c>
      <c r="C9" s="76" t="s">
        <v>129</v>
      </c>
      <c r="D9" s="76" t="s">
        <v>130</v>
      </c>
      <c r="E9" s="77">
        <f>SUM(E10:E17)</f>
        <v>1191</v>
      </c>
      <c r="F9" s="77">
        <f>SUM(F10:F17)</f>
        <v>0</v>
      </c>
      <c r="G9" s="77">
        <f>SUM(G10:G17)</f>
        <v>1191</v>
      </c>
      <c r="H9" s="77">
        <f>SUM(H10:H17)</f>
        <v>727</v>
      </c>
      <c r="I9" s="78">
        <f t="shared" ref="I9:T9" si="1">SUM(I10:I17)</f>
        <v>464</v>
      </c>
      <c r="J9" s="78">
        <f t="shared" si="1"/>
        <v>0</v>
      </c>
      <c r="K9" s="78">
        <f t="shared" si="1"/>
        <v>24</v>
      </c>
      <c r="L9" s="78">
        <f t="shared" si="1"/>
        <v>12</v>
      </c>
      <c r="M9" s="79">
        <f t="shared" si="1"/>
        <v>304</v>
      </c>
      <c r="N9" s="80">
        <f t="shared" si="1"/>
        <v>312</v>
      </c>
      <c r="O9" s="79">
        <f t="shared" si="1"/>
        <v>286</v>
      </c>
      <c r="P9" s="80">
        <f t="shared" si="1"/>
        <v>253</v>
      </c>
      <c r="Q9" s="79">
        <f t="shared" si="1"/>
        <v>36</v>
      </c>
      <c r="R9" s="80">
        <f t="shared" si="1"/>
        <v>0</v>
      </c>
      <c r="S9" s="144">
        <f t="shared" si="1"/>
        <v>0</v>
      </c>
      <c r="T9" s="145">
        <f t="shared" si="1"/>
        <v>0</v>
      </c>
    </row>
    <row r="10" spans="1:20" x14ac:dyDescent="0.25">
      <c r="A10" s="3" t="s">
        <v>113</v>
      </c>
      <c r="B10" s="3" t="s">
        <v>13</v>
      </c>
      <c r="C10" s="33"/>
      <c r="D10" s="33" t="s">
        <v>123</v>
      </c>
      <c r="E10" s="6">
        <f>SUM(G10)</f>
        <v>114</v>
      </c>
      <c r="F10" s="6"/>
      <c r="G10" s="6">
        <f>SUM(M10:T10)</f>
        <v>114</v>
      </c>
      <c r="H10" s="6">
        <v>89</v>
      </c>
      <c r="I10" s="81">
        <v>25</v>
      </c>
      <c r="J10" s="114"/>
      <c r="K10" s="114">
        <v>12</v>
      </c>
      <c r="L10" s="29">
        <v>6</v>
      </c>
      <c r="M10" s="93">
        <v>34</v>
      </c>
      <c r="N10" s="31">
        <v>20</v>
      </c>
      <c r="O10" s="23">
        <v>34</v>
      </c>
      <c r="P10" s="24">
        <v>26</v>
      </c>
      <c r="Q10" s="41"/>
      <c r="R10" s="42"/>
      <c r="S10" s="41"/>
      <c r="T10" s="42"/>
    </row>
    <row r="11" spans="1:20" x14ac:dyDescent="0.25">
      <c r="A11" s="3" t="s">
        <v>114</v>
      </c>
      <c r="B11" s="3" t="s">
        <v>14</v>
      </c>
      <c r="C11" s="33" t="s">
        <v>122</v>
      </c>
      <c r="D11" s="33"/>
      <c r="E11" s="6">
        <f t="shared" ref="E11:E17" si="2">SUM(G11)</f>
        <v>171</v>
      </c>
      <c r="F11" s="6"/>
      <c r="G11" s="6">
        <f t="shared" ref="G11:G17" si="3">SUM(M11:T11)</f>
        <v>171</v>
      </c>
      <c r="H11" s="6">
        <v>143</v>
      </c>
      <c r="I11" s="82">
        <v>28</v>
      </c>
      <c r="J11" s="114"/>
      <c r="K11" s="114"/>
      <c r="L11" s="29"/>
      <c r="M11" s="93">
        <v>34</v>
      </c>
      <c r="N11" s="31">
        <v>52</v>
      </c>
      <c r="O11" s="18">
        <v>50</v>
      </c>
      <c r="P11" s="24">
        <v>35</v>
      </c>
      <c r="Q11" s="41"/>
      <c r="R11" s="42"/>
      <c r="S11" s="41"/>
      <c r="T11" s="42"/>
    </row>
    <row r="12" spans="1:20" x14ac:dyDescent="0.25">
      <c r="A12" s="3" t="s">
        <v>16</v>
      </c>
      <c r="B12" s="3" t="s">
        <v>15</v>
      </c>
      <c r="C12" s="33" t="s">
        <v>122</v>
      </c>
      <c r="D12" s="33"/>
      <c r="E12" s="6">
        <f t="shared" si="2"/>
        <v>171</v>
      </c>
      <c r="F12" s="6"/>
      <c r="G12" s="6">
        <f t="shared" si="3"/>
        <v>171</v>
      </c>
      <c r="H12" s="6">
        <v>0</v>
      </c>
      <c r="I12" s="82">
        <v>171</v>
      </c>
      <c r="J12" s="114"/>
      <c r="K12" s="114"/>
      <c r="L12" s="29"/>
      <c r="M12" s="93">
        <v>34</v>
      </c>
      <c r="N12" s="31">
        <v>52</v>
      </c>
      <c r="O12" s="18">
        <v>34</v>
      </c>
      <c r="P12" s="24">
        <v>51</v>
      </c>
      <c r="Q12" s="41"/>
      <c r="R12" s="42"/>
      <c r="S12" s="41"/>
      <c r="T12" s="42"/>
    </row>
    <row r="13" spans="1:20" x14ac:dyDescent="0.25">
      <c r="A13" s="3" t="s">
        <v>17</v>
      </c>
      <c r="B13" s="4" t="s">
        <v>154</v>
      </c>
      <c r="C13" s="34"/>
      <c r="D13" s="33" t="s">
        <v>123</v>
      </c>
      <c r="E13" s="6">
        <f t="shared" si="2"/>
        <v>285</v>
      </c>
      <c r="F13" s="6"/>
      <c r="G13" s="6">
        <f t="shared" si="3"/>
        <v>285</v>
      </c>
      <c r="H13" s="6">
        <v>274</v>
      </c>
      <c r="I13" s="82">
        <v>11</v>
      </c>
      <c r="J13" s="114"/>
      <c r="K13" s="114">
        <v>12</v>
      </c>
      <c r="L13" s="29">
        <v>6</v>
      </c>
      <c r="M13" s="93">
        <v>68</v>
      </c>
      <c r="N13" s="31">
        <v>80</v>
      </c>
      <c r="O13" s="18">
        <v>68</v>
      </c>
      <c r="P13" s="24">
        <v>69</v>
      </c>
      <c r="Q13" s="41"/>
      <c r="R13" s="42"/>
      <c r="S13" s="41"/>
      <c r="T13" s="42"/>
    </row>
    <row r="14" spans="1:20" x14ac:dyDescent="0.25">
      <c r="A14" s="3" t="s">
        <v>19</v>
      </c>
      <c r="B14" s="3" t="s">
        <v>18</v>
      </c>
      <c r="C14" s="33" t="s">
        <v>122</v>
      </c>
      <c r="D14" s="33"/>
      <c r="E14" s="6">
        <f t="shared" si="2"/>
        <v>171</v>
      </c>
      <c r="F14" s="6"/>
      <c r="G14" s="6">
        <f t="shared" si="3"/>
        <v>171</v>
      </c>
      <c r="H14" s="6">
        <v>151</v>
      </c>
      <c r="I14" s="82">
        <v>20</v>
      </c>
      <c r="J14" s="114"/>
      <c r="K14" s="114"/>
      <c r="L14" s="29"/>
      <c r="M14" s="93">
        <v>50</v>
      </c>
      <c r="N14" s="31">
        <v>36</v>
      </c>
      <c r="O14" s="18">
        <v>50</v>
      </c>
      <c r="P14" s="24">
        <v>35</v>
      </c>
      <c r="Q14" s="41"/>
      <c r="R14" s="42"/>
      <c r="S14" s="41"/>
      <c r="T14" s="42"/>
    </row>
    <row r="15" spans="1:20" x14ac:dyDescent="0.25">
      <c r="A15" s="3" t="s">
        <v>22</v>
      </c>
      <c r="B15" s="3" t="s">
        <v>20</v>
      </c>
      <c r="C15" s="73" t="s">
        <v>122</v>
      </c>
      <c r="D15" s="33"/>
      <c r="E15" s="6">
        <f t="shared" si="2"/>
        <v>171</v>
      </c>
      <c r="F15" s="6"/>
      <c r="G15" s="6">
        <f t="shared" si="3"/>
        <v>171</v>
      </c>
      <c r="H15" s="6">
        <v>0</v>
      </c>
      <c r="I15" s="82">
        <v>171</v>
      </c>
      <c r="J15" s="114"/>
      <c r="K15" s="114"/>
      <c r="L15" s="29"/>
      <c r="M15" s="93">
        <v>50</v>
      </c>
      <c r="N15" s="31">
        <v>34</v>
      </c>
      <c r="O15" s="18">
        <v>50</v>
      </c>
      <c r="P15" s="24">
        <v>37</v>
      </c>
      <c r="Q15" s="41"/>
      <c r="R15" s="42"/>
      <c r="S15" s="41"/>
      <c r="T15" s="42"/>
    </row>
    <row r="16" spans="1:20" x14ac:dyDescent="0.25">
      <c r="A16" s="3" t="s">
        <v>25</v>
      </c>
      <c r="B16" s="3" t="s">
        <v>21</v>
      </c>
      <c r="C16" s="33" t="s">
        <v>124</v>
      </c>
      <c r="D16" s="33"/>
      <c r="E16" s="6">
        <f t="shared" si="2"/>
        <v>72</v>
      </c>
      <c r="F16" s="6"/>
      <c r="G16" s="6">
        <f t="shared" si="3"/>
        <v>72</v>
      </c>
      <c r="H16" s="6">
        <v>52</v>
      </c>
      <c r="I16" s="82">
        <v>20</v>
      </c>
      <c r="J16" s="114"/>
      <c r="K16" s="114"/>
      <c r="L16" s="29"/>
      <c r="M16" s="93">
        <v>34</v>
      </c>
      <c r="N16" s="148">
        <v>38</v>
      </c>
      <c r="O16" s="41"/>
      <c r="P16" s="42"/>
      <c r="Q16" s="41"/>
      <c r="R16" s="42"/>
      <c r="S16" s="41"/>
      <c r="T16" s="42"/>
    </row>
    <row r="17" spans="1:20" ht="15.75" thickBot="1" x14ac:dyDescent="0.3">
      <c r="A17" s="46" t="s">
        <v>115</v>
      </c>
      <c r="B17" s="46" t="s">
        <v>23</v>
      </c>
      <c r="C17" s="118" t="s">
        <v>125</v>
      </c>
      <c r="D17" s="118"/>
      <c r="E17" s="6">
        <f t="shared" si="2"/>
        <v>36</v>
      </c>
      <c r="F17" s="116"/>
      <c r="G17" s="116">
        <f t="shared" si="3"/>
        <v>36</v>
      </c>
      <c r="H17" s="116">
        <v>18</v>
      </c>
      <c r="I17" s="83">
        <v>18</v>
      </c>
      <c r="J17" s="47"/>
      <c r="K17" s="47"/>
      <c r="L17" s="48"/>
      <c r="M17" s="95"/>
      <c r="N17" s="100"/>
      <c r="O17" s="43"/>
      <c r="P17" s="44"/>
      <c r="Q17" s="135">
        <v>36</v>
      </c>
      <c r="R17" s="44"/>
      <c r="S17" s="43"/>
      <c r="T17" s="44"/>
    </row>
    <row r="18" spans="1:20" ht="15.75" thickBot="1" x14ac:dyDescent="0.3">
      <c r="A18" s="169" t="s">
        <v>24</v>
      </c>
      <c r="B18" s="170"/>
      <c r="C18" s="115" t="s">
        <v>185</v>
      </c>
      <c r="D18" s="115" t="s">
        <v>186</v>
      </c>
      <c r="E18" s="56">
        <f t="shared" ref="E18:T18" si="4">SUM(E19:E28)</f>
        <v>751</v>
      </c>
      <c r="F18" s="56">
        <f t="shared" si="4"/>
        <v>0</v>
      </c>
      <c r="G18" s="56">
        <f t="shared" si="4"/>
        <v>751</v>
      </c>
      <c r="H18" s="56">
        <f t="shared" si="4"/>
        <v>160</v>
      </c>
      <c r="I18" s="57">
        <f t="shared" si="4"/>
        <v>92</v>
      </c>
      <c r="J18" s="57">
        <f t="shared" si="4"/>
        <v>0</v>
      </c>
      <c r="K18" s="57">
        <f t="shared" si="4"/>
        <v>48</v>
      </c>
      <c r="L18" s="57">
        <f t="shared" si="4"/>
        <v>24</v>
      </c>
      <c r="M18" s="96">
        <f t="shared" si="4"/>
        <v>232</v>
      </c>
      <c r="N18" s="97">
        <f t="shared" si="4"/>
        <v>260</v>
      </c>
      <c r="O18" s="58">
        <f t="shared" si="4"/>
        <v>120</v>
      </c>
      <c r="P18" s="59">
        <f t="shared" si="4"/>
        <v>67</v>
      </c>
      <c r="Q18" s="58">
        <f t="shared" si="4"/>
        <v>34</v>
      </c>
      <c r="R18" s="59">
        <f t="shared" si="4"/>
        <v>38</v>
      </c>
      <c r="S18" s="58">
        <f t="shared" si="4"/>
        <v>0</v>
      </c>
      <c r="T18" s="59">
        <f t="shared" si="4"/>
        <v>0</v>
      </c>
    </row>
    <row r="19" spans="1:20" x14ac:dyDescent="0.25">
      <c r="A19" s="49" t="s">
        <v>27</v>
      </c>
      <c r="B19" s="49" t="s">
        <v>31</v>
      </c>
      <c r="C19" s="73"/>
      <c r="D19" s="33" t="s">
        <v>123</v>
      </c>
      <c r="E19" s="117">
        <f>SUM(G19)</f>
        <v>108</v>
      </c>
      <c r="F19" s="117"/>
      <c r="G19" s="117">
        <f>SUM(M19:T19)</f>
        <v>108</v>
      </c>
      <c r="H19" s="117">
        <v>42</v>
      </c>
      <c r="I19" s="81">
        <v>66</v>
      </c>
      <c r="J19" s="50"/>
      <c r="K19" s="50">
        <v>12</v>
      </c>
      <c r="L19" s="51">
        <v>6</v>
      </c>
      <c r="M19" s="98">
        <v>34</v>
      </c>
      <c r="N19" s="105">
        <v>36</v>
      </c>
      <c r="O19" s="126">
        <v>38</v>
      </c>
      <c r="P19" s="150"/>
      <c r="Q19" s="52"/>
      <c r="R19" s="53"/>
      <c r="S19" s="52"/>
      <c r="T19" s="53"/>
    </row>
    <row r="20" spans="1:20" x14ac:dyDescent="0.25">
      <c r="A20" s="49" t="s">
        <v>28</v>
      </c>
      <c r="B20" s="49" t="s">
        <v>167</v>
      </c>
      <c r="C20" s="1"/>
      <c r="D20" s="119"/>
      <c r="E20" s="117"/>
      <c r="F20" s="117"/>
      <c r="G20" s="117"/>
      <c r="H20" s="117"/>
      <c r="I20" s="81"/>
      <c r="J20" s="50"/>
      <c r="K20" s="50"/>
      <c r="L20" s="51"/>
      <c r="M20" s="101"/>
      <c r="N20" s="102"/>
      <c r="O20" s="52"/>
      <c r="P20" s="53"/>
      <c r="Q20" s="52"/>
      <c r="R20" s="53"/>
      <c r="S20" s="52"/>
      <c r="T20" s="53"/>
    </row>
    <row r="21" spans="1:20" x14ac:dyDescent="0.25">
      <c r="A21" s="3" t="s">
        <v>168</v>
      </c>
      <c r="B21" s="3" t="s">
        <v>26</v>
      </c>
      <c r="C21" s="33" t="s">
        <v>124</v>
      </c>
      <c r="D21" s="6"/>
      <c r="E21" s="117">
        <f t="shared" ref="E21:E28" si="5">SUM(G21)</f>
        <v>98</v>
      </c>
      <c r="F21" s="6"/>
      <c r="G21" s="6">
        <v>98</v>
      </c>
      <c r="H21" s="6"/>
      <c r="I21" s="82"/>
      <c r="J21" s="114"/>
      <c r="K21" s="114"/>
      <c r="L21" s="29"/>
      <c r="M21" s="99">
        <v>34</v>
      </c>
      <c r="N21" s="148">
        <v>64</v>
      </c>
      <c r="O21" s="41"/>
      <c r="P21" s="42"/>
      <c r="Q21" s="41"/>
      <c r="R21" s="42"/>
      <c r="S21" s="41"/>
      <c r="T21" s="42"/>
    </row>
    <row r="22" spans="1:20" x14ac:dyDescent="0.25">
      <c r="A22" s="3" t="s">
        <v>169</v>
      </c>
      <c r="B22" s="3" t="s">
        <v>170</v>
      </c>
      <c r="C22" s="33" t="s">
        <v>124</v>
      </c>
      <c r="D22" s="33"/>
      <c r="E22" s="117">
        <f t="shared" si="5"/>
        <v>60</v>
      </c>
      <c r="F22" s="6"/>
      <c r="G22" s="6">
        <v>60</v>
      </c>
      <c r="H22" s="6"/>
      <c r="I22" s="82"/>
      <c r="J22" s="114"/>
      <c r="K22" s="114"/>
      <c r="L22" s="29"/>
      <c r="M22" s="103"/>
      <c r="N22" s="92"/>
      <c r="O22" s="23">
        <v>34</v>
      </c>
      <c r="P22" s="24">
        <v>26</v>
      </c>
      <c r="Q22" s="41"/>
      <c r="R22" s="42"/>
      <c r="S22" s="41"/>
      <c r="T22" s="42"/>
    </row>
    <row r="23" spans="1:20" x14ac:dyDescent="0.25">
      <c r="A23" s="3" t="s">
        <v>171</v>
      </c>
      <c r="B23" s="3" t="s">
        <v>172</v>
      </c>
      <c r="C23" s="33" t="s">
        <v>124</v>
      </c>
      <c r="D23" s="33"/>
      <c r="E23" s="117">
        <f t="shared" si="5"/>
        <v>56</v>
      </c>
      <c r="F23" s="6"/>
      <c r="G23" s="6">
        <v>56</v>
      </c>
      <c r="H23" s="6"/>
      <c r="I23" s="82"/>
      <c r="J23" s="114"/>
      <c r="K23" s="114"/>
      <c r="L23" s="29"/>
      <c r="M23" s="99">
        <v>34</v>
      </c>
      <c r="N23" s="148">
        <v>22</v>
      </c>
      <c r="O23" s="41"/>
      <c r="P23" s="42"/>
      <c r="Q23" s="41"/>
      <c r="R23" s="42"/>
      <c r="S23" s="41"/>
      <c r="T23" s="42"/>
    </row>
    <row r="24" spans="1:20" x14ac:dyDescent="0.25">
      <c r="A24" s="30" t="s">
        <v>29</v>
      </c>
      <c r="B24" s="3" t="s">
        <v>173</v>
      </c>
      <c r="C24" s="33"/>
      <c r="D24" s="119" t="s">
        <v>126</v>
      </c>
      <c r="E24" s="117">
        <f t="shared" si="5"/>
        <v>96</v>
      </c>
      <c r="F24" s="6"/>
      <c r="G24" s="6">
        <v>96</v>
      </c>
      <c r="H24" s="6"/>
      <c r="I24" s="82"/>
      <c r="J24" s="114"/>
      <c r="K24" s="114">
        <v>12</v>
      </c>
      <c r="L24" s="29">
        <v>6</v>
      </c>
      <c r="M24" s="99">
        <v>50</v>
      </c>
      <c r="N24" s="148">
        <v>46</v>
      </c>
      <c r="O24" s="41"/>
      <c r="P24" s="42"/>
      <c r="Q24" s="41"/>
      <c r="R24" s="42"/>
      <c r="S24" s="41"/>
      <c r="T24" s="42"/>
    </row>
    <row r="25" spans="1:20" x14ac:dyDescent="0.25">
      <c r="A25" s="30" t="s">
        <v>155</v>
      </c>
      <c r="B25" s="3" t="s">
        <v>174</v>
      </c>
      <c r="C25" s="6"/>
      <c r="D25" s="119" t="s">
        <v>126</v>
      </c>
      <c r="E25" s="117">
        <f t="shared" si="5"/>
        <v>89</v>
      </c>
      <c r="F25" s="6"/>
      <c r="G25" s="6">
        <v>89</v>
      </c>
      <c r="H25" s="6"/>
      <c r="I25" s="82"/>
      <c r="J25" s="114"/>
      <c r="K25" s="114">
        <v>12</v>
      </c>
      <c r="L25" s="29">
        <v>6</v>
      </c>
      <c r="M25" s="103"/>
      <c r="N25" s="92"/>
      <c r="O25" s="23">
        <v>48</v>
      </c>
      <c r="P25" s="24">
        <v>41</v>
      </c>
      <c r="Q25" s="41"/>
      <c r="R25" s="42"/>
      <c r="S25" s="41"/>
      <c r="T25" s="42"/>
    </row>
    <row r="26" spans="1:20" x14ac:dyDescent="0.25">
      <c r="A26" s="30" t="s">
        <v>32</v>
      </c>
      <c r="B26" s="3" t="s">
        <v>175</v>
      </c>
      <c r="C26" s="119"/>
      <c r="D26" s="119" t="s">
        <v>126</v>
      </c>
      <c r="E26" s="117">
        <f t="shared" si="5"/>
        <v>100</v>
      </c>
      <c r="F26" s="6"/>
      <c r="G26" s="6">
        <v>100</v>
      </c>
      <c r="H26" s="6"/>
      <c r="I26" s="82"/>
      <c r="J26" s="114"/>
      <c r="K26" s="114">
        <v>12</v>
      </c>
      <c r="L26" s="29">
        <v>6</v>
      </c>
      <c r="M26" s="99">
        <v>46</v>
      </c>
      <c r="N26" s="148">
        <v>54</v>
      </c>
      <c r="O26" s="41"/>
      <c r="P26" s="42"/>
      <c r="Q26" s="41"/>
      <c r="R26" s="42"/>
      <c r="S26" s="41"/>
      <c r="T26" s="42"/>
    </row>
    <row r="27" spans="1:20" x14ac:dyDescent="0.25">
      <c r="A27" s="30" t="s">
        <v>116</v>
      </c>
      <c r="B27" s="3" t="s">
        <v>30</v>
      </c>
      <c r="C27" s="33" t="s">
        <v>124</v>
      </c>
      <c r="D27" s="6"/>
      <c r="E27" s="117">
        <f t="shared" si="5"/>
        <v>72</v>
      </c>
      <c r="F27" s="6"/>
      <c r="G27" s="6">
        <f t="shared" ref="G27:G28" si="6">SUM(M27:T27)</f>
        <v>72</v>
      </c>
      <c r="H27" s="6">
        <v>52</v>
      </c>
      <c r="I27" s="82">
        <v>20</v>
      </c>
      <c r="J27" s="114"/>
      <c r="K27" s="114"/>
      <c r="L27" s="29"/>
      <c r="M27" s="99">
        <v>34</v>
      </c>
      <c r="N27" s="148">
        <v>38</v>
      </c>
      <c r="O27" s="41"/>
      <c r="P27" s="42"/>
      <c r="Q27" s="41"/>
      <c r="R27" s="42"/>
      <c r="S27" s="41"/>
      <c r="T27" s="42"/>
    </row>
    <row r="28" spans="1:20" ht="15.75" thickBot="1" x14ac:dyDescent="0.3">
      <c r="A28" s="60" t="s">
        <v>117</v>
      </c>
      <c r="B28" s="46" t="s">
        <v>33</v>
      </c>
      <c r="C28" s="118" t="s">
        <v>124</v>
      </c>
      <c r="D28" s="116"/>
      <c r="E28" s="117">
        <f t="shared" si="5"/>
        <v>72</v>
      </c>
      <c r="F28" s="116"/>
      <c r="G28" s="116">
        <f t="shared" si="6"/>
        <v>72</v>
      </c>
      <c r="H28" s="116">
        <v>66</v>
      </c>
      <c r="I28" s="83">
        <v>6</v>
      </c>
      <c r="J28" s="47"/>
      <c r="K28" s="47"/>
      <c r="L28" s="48"/>
      <c r="M28" s="95"/>
      <c r="N28" s="100"/>
      <c r="O28" s="43"/>
      <c r="P28" s="44"/>
      <c r="Q28" s="135">
        <v>34</v>
      </c>
      <c r="R28" s="151">
        <v>38</v>
      </c>
      <c r="S28" s="43"/>
      <c r="T28" s="44"/>
    </row>
    <row r="29" spans="1:20" ht="15.75" thickBot="1" x14ac:dyDescent="0.3">
      <c r="A29" s="171" t="s">
        <v>34</v>
      </c>
      <c r="B29" s="172"/>
      <c r="C29" s="115" t="s">
        <v>181</v>
      </c>
      <c r="D29" s="133" t="s">
        <v>188</v>
      </c>
      <c r="E29" s="56">
        <f t="shared" ref="E29:T29" si="7">SUM(E30:E32)</f>
        <v>110</v>
      </c>
      <c r="F29" s="56">
        <f t="shared" si="7"/>
        <v>0</v>
      </c>
      <c r="G29" s="56">
        <f t="shared" si="7"/>
        <v>110</v>
      </c>
      <c r="H29" s="56">
        <f t="shared" si="7"/>
        <v>42</v>
      </c>
      <c r="I29" s="56">
        <f t="shared" si="7"/>
        <v>32</v>
      </c>
      <c r="J29" s="56">
        <f t="shared" si="7"/>
        <v>0</v>
      </c>
      <c r="K29" s="56">
        <f t="shared" si="7"/>
        <v>0</v>
      </c>
      <c r="L29" s="57">
        <f t="shared" si="7"/>
        <v>0</v>
      </c>
      <c r="M29" s="96">
        <f t="shared" si="7"/>
        <v>0</v>
      </c>
      <c r="N29" s="97">
        <f t="shared" si="7"/>
        <v>74</v>
      </c>
      <c r="O29" s="58">
        <f t="shared" si="7"/>
        <v>0</v>
      </c>
      <c r="P29" s="59">
        <f t="shared" si="7"/>
        <v>36</v>
      </c>
      <c r="Q29" s="58">
        <f t="shared" si="7"/>
        <v>0</v>
      </c>
      <c r="R29" s="59">
        <f t="shared" si="7"/>
        <v>0</v>
      </c>
      <c r="S29" s="58">
        <f t="shared" si="7"/>
        <v>0</v>
      </c>
      <c r="T29" s="59">
        <f t="shared" si="7"/>
        <v>0</v>
      </c>
    </row>
    <row r="30" spans="1:20" x14ac:dyDescent="0.25">
      <c r="A30" s="49" t="s">
        <v>159</v>
      </c>
      <c r="B30" s="49" t="s">
        <v>100</v>
      </c>
      <c r="C30" s="117"/>
      <c r="D30" s="49"/>
      <c r="E30" s="117">
        <f>SUM(G30)</f>
        <v>36</v>
      </c>
      <c r="F30" s="117"/>
      <c r="G30" s="117">
        <f>SUM(M30:T30)</f>
        <v>36</v>
      </c>
      <c r="H30" s="117">
        <v>20</v>
      </c>
      <c r="I30" s="50">
        <v>16</v>
      </c>
      <c r="J30" s="50"/>
      <c r="K30" s="50"/>
      <c r="L30" s="51"/>
      <c r="M30" s="101"/>
      <c r="N30" s="102"/>
      <c r="O30" s="52"/>
      <c r="P30" s="150">
        <v>36</v>
      </c>
      <c r="Q30" s="52"/>
      <c r="R30" s="53"/>
      <c r="S30" s="52"/>
      <c r="T30" s="53"/>
    </row>
    <row r="31" spans="1:20" x14ac:dyDescent="0.25">
      <c r="A31" s="106" t="s">
        <v>160</v>
      </c>
      <c r="B31" s="106" t="s">
        <v>35</v>
      </c>
      <c r="C31" s="107"/>
      <c r="D31" s="106"/>
      <c r="E31" s="128">
        <f>SUM(G31)</f>
        <v>38</v>
      </c>
      <c r="F31" s="107"/>
      <c r="G31" s="107">
        <v>38</v>
      </c>
      <c r="H31" s="107">
        <v>22</v>
      </c>
      <c r="I31" s="108">
        <v>16</v>
      </c>
      <c r="J31" s="108"/>
      <c r="K31" s="108"/>
      <c r="L31" s="109"/>
      <c r="M31" s="110"/>
      <c r="N31" s="122">
        <v>38</v>
      </c>
      <c r="O31" s="112"/>
      <c r="P31" s="113"/>
      <c r="Q31" s="112"/>
      <c r="R31" s="113"/>
      <c r="S31" s="112"/>
      <c r="T31" s="113"/>
    </row>
    <row r="32" spans="1:20" ht="15.75" thickBot="1" x14ac:dyDescent="0.3">
      <c r="A32" s="46" t="s">
        <v>176</v>
      </c>
      <c r="B32" s="46" t="s">
        <v>166</v>
      </c>
      <c r="C32" s="116"/>
      <c r="D32" s="46"/>
      <c r="E32" s="117">
        <f>SUM(G32)</f>
        <v>36</v>
      </c>
      <c r="F32" s="116"/>
      <c r="G32" s="116">
        <v>36</v>
      </c>
      <c r="H32" s="116"/>
      <c r="I32" s="47"/>
      <c r="J32" s="47"/>
      <c r="K32" s="47"/>
      <c r="L32" s="48"/>
      <c r="M32" s="95"/>
      <c r="N32" s="104">
        <v>36</v>
      </c>
      <c r="O32" s="43"/>
      <c r="P32" s="44"/>
      <c r="Q32" s="43"/>
      <c r="R32" s="44"/>
      <c r="S32" s="43"/>
      <c r="T32" s="44"/>
    </row>
    <row r="33" spans="1:20" ht="15.75" thickBot="1" x14ac:dyDescent="0.3">
      <c r="A33" s="54" t="s">
        <v>36</v>
      </c>
      <c r="B33" s="55" t="s">
        <v>37</v>
      </c>
      <c r="C33" s="57" t="s">
        <v>191</v>
      </c>
      <c r="D33" s="56" t="s">
        <v>131</v>
      </c>
      <c r="E33" s="56" t="s">
        <v>162</v>
      </c>
      <c r="F33" s="56">
        <f>SUM(F34:F49)</f>
        <v>130</v>
      </c>
      <c r="G33" s="56">
        <f t="shared" ref="G33:T33" si="8">SUM(G34:G49)</f>
        <v>810</v>
      </c>
      <c r="H33" s="56">
        <f t="shared" si="8"/>
        <v>456</v>
      </c>
      <c r="I33" s="57">
        <f>SUM(I34:I49)</f>
        <v>354</v>
      </c>
      <c r="J33" s="57">
        <f>SUM(J34:J49)</f>
        <v>0</v>
      </c>
      <c r="K33" s="57">
        <f t="shared" si="8"/>
        <v>12</v>
      </c>
      <c r="L33" s="57">
        <f t="shared" si="8"/>
        <v>6</v>
      </c>
      <c r="M33" s="96">
        <f t="shared" si="8"/>
        <v>76</v>
      </c>
      <c r="N33" s="97">
        <f t="shared" si="8"/>
        <v>182</v>
      </c>
      <c r="O33" s="58">
        <f t="shared" si="8"/>
        <v>100</v>
      </c>
      <c r="P33" s="59">
        <f t="shared" si="8"/>
        <v>84</v>
      </c>
      <c r="Q33" s="58">
        <f t="shared" si="8"/>
        <v>154</v>
      </c>
      <c r="R33" s="59">
        <f t="shared" si="8"/>
        <v>126</v>
      </c>
      <c r="S33" s="58">
        <f t="shared" si="8"/>
        <v>136</v>
      </c>
      <c r="T33" s="59">
        <f t="shared" si="8"/>
        <v>82</v>
      </c>
    </row>
    <row r="34" spans="1:20" ht="24" x14ac:dyDescent="0.25">
      <c r="A34" s="49" t="s">
        <v>38</v>
      </c>
      <c r="B34" s="39" t="s">
        <v>39</v>
      </c>
      <c r="C34" s="33" t="s">
        <v>124</v>
      </c>
      <c r="D34" s="39"/>
      <c r="E34" s="117">
        <f>SUM(F34:G34)</f>
        <v>78</v>
      </c>
      <c r="F34" s="117">
        <v>10</v>
      </c>
      <c r="G34" s="117">
        <v>68</v>
      </c>
      <c r="H34" s="117">
        <v>42</v>
      </c>
      <c r="I34" s="50">
        <v>26</v>
      </c>
      <c r="J34" s="50"/>
      <c r="K34" s="50"/>
      <c r="L34" s="51"/>
      <c r="M34" s="123">
        <v>34</v>
      </c>
      <c r="N34" s="105">
        <v>44</v>
      </c>
      <c r="O34" s="52"/>
      <c r="P34" s="53"/>
      <c r="Q34" s="52"/>
      <c r="R34" s="53"/>
      <c r="S34" s="52"/>
      <c r="T34" s="53"/>
    </row>
    <row r="35" spans="1:20" ht="24" x14ac:dyDescent="0.25">
      <c r="A35" s="3" t="s">
        <v>40</v>
      </c>
      <c r="B35" s="4" t="s">
        <v>41</v>
      </c>
      <c r="C35" s="33" t="s">
        <v>125</v>
      </c>
      <c r="D35" s="4"/>
      <c r="E35" s="117">
        <f t="shared" ref="E35:E49" si="9">SUM(F35:G35)</f>
        <v>54</v>
      </c>
      <c r="F35" s="6">
        <v>8</v>
      </c>
      <c r="G35" s="6">
        <v>46</v>
      </c>
      <c r="H35" s="6">
        <v>30</v>
      </c>
      <c r="I35" s="114">
        <v>16</v>
      </c>
      <c r="J35" s="114"/>
      <c r="K35" s="114"/>
      <c r="L35" s="29"/>
      <c r="M35" s="103"/>
      <c r="N35" s="148">
        <v>54</v>
      </c>
      <c r="O35" s="41"/>
      <c r="P35" s="42"/>
      <c r="Q35" s="41"/>
      <c r="R35" s="42"/>
      <c r="S35" s="41"/>
      <c r="T35" s="42"/>
    </row>
    <row r="36" spans="1:20" ht="24" x14ac:dyDescent="0.25">
      <c r="A36" s="3" t="s">
        <v>42</v>
      </c>
      <c r="B36" s="4" t="s">
        <v>43</v>
      </c>
      <c r="C36" s="4"/>
      <c r="D36" s="33" t="s">
        <v>126</v>
      </c>
      <c r="E36" s="117">
        <f t="shared" si="9"/>
        <v>90</v>
      </c>
      <c r="F36" s="6">
        <v>14</v>
      </c>
      <c r="G36" s="6">
        <v>76</v>
      </c>
      <c r="H36" s="6">
        <v>52</v>
      </c>
      <c r="I36" s="114">
        <v>24</v>
      </c>
      <c r="J36" s="114"/>
      <c r="K36" s="114">
        <v>12</v>
      </c>
      <c r="L36" s="29">
        <v>6</v>
      </c>
      <c r="M36" s="45"/>
      <c r="N36" s="92"/>
      <c r="O36" s="23">
        <v>48</v>
      </c>
      <c r="P36" s="24">
        <v>42</v>
      </c>
      <c r="Q36" s="41"/>
      <c r="R36" s="42"/>
      <c r="S36" s="41"/>
      <c r="T36" s="42"/>
    </row>
    <row r="37" spans="1:20" ht="24" x14ac:dyDescent="0.25">
      <c r="A37" s="3" t="s">
        <v>44</v>
      </c>
      <c r="B37" s="4" t="s">
        <v>45</v>
      </c>
      <c r="C37" s="33" t="s">
        <v>124</v>
      </c>
      <c r="D37" s="4"/>
      <c r="E37" s="117">
        <f t="shared" si="9"/>
        <v>56</v>
      </c>
      <c r="F37" s="6">
        <v>8</v>
      </c>
      <c r="G37" s="6">
        <v>48</v>
      </c>
      <c r="H37" s="6">
        <v>40</v>
      </c>
      <c r="I37" s="114">
        <v>8</v>
      </c>
      <c r="J37" s="114"/>
      <c r="K37" s="114"/>
      <c r="L37" s="29"/>
      <c r="M37" s="41"/>
      <c r="N37" s="42"/>
      <c r="O37" s="41"/>
      <c r="P37" s="42"/>
      <c r="Q37" s="23">
        <v>26</v>
      </c>
      <c r="R37" s="24">
        <v>30</v>
      </c>
      <c r="S37" s="41"/>
      <c r="T37" s="42"/>
    </row>
    <row r="38" spans="1:20" x14ac:dyDescent="0.25">
      <c r="A38" s="3" t="s">
        <v>46</v>
      </c>
      <c r="B38" s="3" t="s">
        <v>47</v>
      </c>
      <c r="C38" s="33" t="s">
        <v>125</v>
      </c>
      <c r="D38" s="3"/>
      <c r="E38" s="117">
        <f t="shared" si="9"/>
        <v>52</v>
      </c>
      <c r="F38" s="6">
        <v>8</v>
      </c>
      <c r="G38" s="6">
        <v>44</v>
      </c>
      <c r="H38" s="6">
        <v>28</v>
      </c>
      <c r="I38" s="114">
        <v>16</v>
      </c>
      <c r="J38" s="114"/>
      <c r="K38" s="114"/>
      <c r="L38" s="29"/>
      <c r="M38" s="41"/>
      <c r="N38" s="42"/>
      <c r="O38" s="23">
        <v>52</v>
      </c>
      <c r="P38" s="42"/>
      <c r="Q38" s="41"/>
      <c r="R38" s="42"/>
      <c r="S38" s="41"/>
      <c r="T38" s="42"/>
    </row>
    <row r="39" spans="1:20" x14ac:dyDescent="0.25">
      <c r="A39" s="3" t="s">
        <v>48</v>
      </c>
      <c r="B39" s="3" t="s">
        <v>49</v>
      </c>
      <c r="C39" s="33" t="s">
        <v>124</v>
      </c>
      <c r="D39" s="3"/>
      <c r="E39" s="117">
        <f t="shared" si="9"/>
        <v>60</v>
      </c>
      <c r="F39" s="6">
        <v>10</v>
      </c>
      <c r="G39" s="6">
        <v>50</v>
      </c>
      <c r="H39" s="6">
        <v>40</v>
      </c>
      <c r="I39" s="114">
        <v>10</v>
      </c>
      <c r="J39" s="114"/>
      <c r="K39" s="114"/>
      <c r="L39" s="29"/>
      <c r="M39" s="41"/>
      <c r="N39" s="42"/>
      <c r="O39" s="41"/>
      <c r="P39" s="42"/>
      <c r="Q39" s="23">
        <v>26</v>
      </c>
      <c r="R39" s="24">
        <v>34</v>
      </c>
      <c r="S39" s="41"/>
      <c r="T39" s="42"/>
    </row>
    <row r="40" spans="1:20" ht="24" x14ac:dyDescent="0.25">
      <c r="A40" s="3" t="s">
        <v>50</v>
      </c>
      <c r="B40" s="4" t="s">
        <v>51</v>
      </c>
      <c r="C40" s="33" t="s">
        <v>124</v>
      </c>
      <c r="D40" s="4"/>
      <c r="E40" s="128">
        <f t="shared" si="9"/>
        <v>66</v>
      </c>
      <c r="F40" s="6">
        <v>8</v>
      </c>
      <c r="G40" s="6">
        <v>58</v>
      </c>
      <c r="H40" s="6">
        <v>0</v>
      </c>
      <c r="I40" s="114">
        <v>58</v>
      </c>
      <c r="J40" s="114"/>
      <c r="K40" s="114"/>
      <c r="L40" s="29"/>
      <c r="M40" s="41"/>
      <c r="N40" s="42"/>
      <c r="O40" s="41"/>
      <c r="P40" s="42"/>
      <c r="Q40" s="23">
        <v>30</v>
      </c>
      <c r="R40" s="24">
        <v>36</v>
      </c>
      <c r="S40" s="41"/>
      <c r="T40" s="42"/>
    </row>
    <row r="41" spans="1:20" x14ac:dyDescent="0.25">
      <c r="A41" s="3" t="s">
        <v>52</v>
      </c>
      <c r="B41" s="3" t="s">
        <v>53</v>
      </c>
      <c r="C41" s="33" t="s">
        <v>125</v>
      </c>
      <c r="D41" s="3"/>
      <c r="E41" s="117">
        <f t="shared" si="9"/>
        <v>42</v>
      </c>
      <c r="F41" s="6">
        <v>6</v>
      </c>
      <c r="G41" s="6">
        <v>36</v>
      </c>
      <c r="H41" s="6">
        <v>18</v>
      </c>
      <c r="I41" s="114">
        <v>18</v>
      </c>
      <c r="J41" s="114"/>
      <c r="K41" s="114"/>
      <c r="L41" s="29"/>
      <c r="M41" s="41"/>
      <c r="N41" s="42"/>
      <c r="O41" s="41"/>
      <c r="P41" s="24">
        <v>42</v>
      </c>
      <c r="Q41" s="41"/>
      <c r="R41" s="42"/>
      <c r="S41" s="41"/>
      <c r="T41" s="42"/>
    </row>
    <row r="42" spans="1:20" x14ac:dyDescent="0.25">
      <c r="A42" s="3" t="s">
        <v>54</v>
      </c>
      <c r="B42" s="3" t="s">
        <v>20</v>
      </c>
      <c r="C42" s="73" t="s">
        <v>165</v>
      </c>
      <c r="D42" s="3"/>
      <c r="E42" s="117">
        <f t="shared" si="9"/>
        <v>72</v>
      </c>
      <c r="F42" s="6">
        <v>6</v>
      </c>
      <c r="G42" s="6">
        <v>66</v>
      </c>
      <c r="H42" s="6">
        <v>0</v>
      </c>
      <c r="I42" s="114">
        <v>66</v>
      </c>
      <c r="J42" s="114"/>
      <c r="K42" s="114"/>
      <c r="L42" s="29"/>
      <c r="M42" s="41"/>
      <c r="N42" s="42"/>
      <c r="O42" s="41"/>
      <c r="P42" s="42"/>
      <c r="Q42" s="18">
        <v>24</v>
      </c>
      <c r="R42" s="24">
        <v>26</v>
      </c>
      <c r="S42" s="23">
        <v>22</v>
      </c>
      <c r="T42" s="42"/>
    </row>
    <row r="43" spans="1:20" x14ac:dyDescent="0.25">
      <c r="A43" s="3" t="s">
        <v>55</v>
      </c>
      <c r="B43" s="3" t="s">
        <v>56</v>
      </c>
      <c r="C43" s="6" t="s">
        <v>125</v>
      </c>
      <c r="D43" s="6"/>
      <c r="E43" s="117">
        <f t="shared" si="9"/>
        <v>42</v>
      </c>
      <c r="F43" s="6">
        <v>6</v>
      </c>
      <c r="G43" s="6">
        <v>36</v>
      </c>
      <c r="H43" s="6">
        <v>26</v>
      </c>
      <c r="I43" s="114">
        <v>10</v>
      </c>
      <c r="J43" s="114"/>
      <c r="K43" s="114"/>
      <c r="L43" s="29"/>
      <c r="M43" s="94"/>
      <c r="N43" s="24">
        <v>42</v>
      </c>
      <c r="O43" s="41"/>
      <c r="P43" s="42"/>
      <c r="Q43" s="41"/>
      <c r="R43" s="42"/>
      <c r="S43" s="41"/>
      <c r="T43" s="42"/>
    </row>
    <row r="44" spans="1:20" x14ac:dyDescent="0.25">
      <c r="A44" s="3" t="s">
        <v>57</v>
      </c>
      <c r="B44" s="3" t="s">
        <v>58</v>
      </c>
      <c r="C44" s="6"/>
      <c r="D44" s="6"/>
      <c r="E44" s="117">
        <f t="shared" si="9"/>
        <v>48</v>
      </c>
      <c r="F44" s="6">
        <v>6</v>
      </c>
      <c r="G44" s="6">
        <v>42</v>
      </c>
      <c r="H44" s="6">
        <v>22</v>
      </c>
      <c r="I44" s="114">
        <v>20</v>
      </c>
      <c r="J44" s="114"/>
      <c r="K44" s="114"/>
      <c r="L44" s="29"/>
      <c r="M44" s="41"/>
      <c r="N44" s="42"/>
      <c r="O44" s="45"/>
      <c r="P44" s="42"/>
      <c r="Q44" s="41"/>
      <c r="R44" s="42"/>
      <c r="S44" s="23">
        <v>48</v>
      </c>
      <c r="T44" s="42"/>
    </row>
    <row r="45" spans="1:20" x14ac:dyDescent="0.25">
      <c r="A45" s="3" t="s">
        <v>59</v>
      </c>
      <c r="B45" s="3" t="s">
        <v>60</v>
      </c>
      <c r="C45" s="6" t="s">
        <v>125</v>
      </c>
      <c r="D45" s="6"/>
      <c r="E45" s="117">
        <f t="shared" si="9"/>
        <v>48</v>
      </c>
      <c r="F45" s="6">
        <v>8</v>
      </c>
      <c r="G45" s="6">
        <v>40</v>
      </c>
      <c r="H45" s="6">
        <v>20</v>
      </c>
      <c r="I45" s="114">
        <v>20</v>
      </c>
      <c r="J45" s="114"/>
      <c r="K45" s="114"/>
      <c r="L45" s="29"/>
      <c r="M45" s="41"/>
      <c r="N45" s="42"/>
      <c r="O45" s="103"/>
      <c r="P45" s="42"/>
      <c r="Q45" s="23">
        <v>48</v>
      </c>
      <c r="R45" s="42"/>
      <c r="S45" s="41"/>
      <c r="T45" s="42"/>
    </row>
    <row r="46" spans="1:20" x14ac:dyDescent="0.25">
      <c r="A46" s="3" t="s">
        <v>61</v>
      </c>
      <c r="B46" s="3" t="s">
        <v>62</v>
      </c>
      <c r="C46" s="6" t="s">
        <v>125</v>
      </c>
      <c r="D46" s="6"/>
      <c r="E46" s="117">
        <f t="shared" si="9"/>
        <v>42</v>
      </c>
      <c r="F46" s="6">
        <v>6</v>
      </c>
      <c r="G46" s="6">
        <v>36</v>
      </c>
      <c r="H46" s="6">
        <v>26</v>
      </c>
      <c r="I46" s="114">
        <v>10</v>
      </c>
      <c r="J46" s="114"/>
      <c r="K46" s="114"/>
      <c r="L46" s="29"/>
      <c r="M46" s="41"/>
      <c r="N46" s="24">
        <v>42</v>
      </c>
      <c r="O46" s="41"/>
      <c r="P46" s="42"/>
      <c r="Q46" s="41"/>
      <c r="R46" s="42"/>
      <c r="S46" s="41"/>
      <c r="T46" s="42"/>
    </row>
    <row r="47" spans="1:20" x14ac:dyDescent="0.25">
      <c r="A47" s="3" t="s">
        <v>63</v>
      </c>
      <c r="B47" s="30" t="s">
        <v>177</v>
      </c>
      <c r="C47" s="6" t="s">
        <v>125</v>
      </c>
      <c r="D47" s="6"/>
      <c r="E47" s="117">
        <f t="shared" si="9"/>
        <v>42</v>
      </c>
      <c r="F47" s="6">
        <v>6</v>
      </c>
      <c r="G47" s="6">
        <v>36</v>
      </c>
      <c r="H47" s="6">
        <v>26</v>
      </c>
      <c r="I47" s="114">
        <v>10</v>
      </c>
      <c r="J47" s="114"/>
      <c r="K47" s="114"/>
      <c r="L47" s="29"/>
      <c r="M47" s="23">
        <v>42</v>
      </c>
      <c r="N47" s="42"/>
      <c r="O47" s="41"/>
      <c r="P47" s="42"/>
      <c r="Q47" s="41"/>
      <c r="R47" s="42"/>
      <c r="S47" s="41"/>
      <c r="T47" s="42"/>
    </row>
    <row r="48" spans="1:20" ht="24" x14ac:dyDescent="0.25">
      <c r="A48" s="3" t="s">
        <v>64</v>
      </c>
      <c r="B48" s="4" t="s">
        <v>120</v>
      </c>
      <c r="C48" s="33" t="s">
        <v>124</v>
      </c>
      <c r="D48" s="6"/>
      <c r="E48" s="117">
        <f t="shared" si="9"/>
        <v>66</v>
      </c>
      <c r="F48" s="6">
        <v>10</v>
      </c>
      <c r="G48" s="6">
        <v>56</v>
      </c>
      <c r="H48" s="6">
        <v>24</v>
      </c>
      <c r="I48" s="82">
        <v>32</v>
      </c>
      <c r="J48" s="114"/>
      <c r="K48" s="114"/>
      <c r="L48" s="29"/>
      <c r="M48" s="41"/>
      <c r="N48" s="42"/>
      <c r="O48" s="41"/>
      <c r="P48" s="42"/>
      <c r="Q48" s="41"/>
      <c r="R48" s="42"/>
      <c r="S48" s="18">
        <v>32</v>
      </c>
      <c r="T48" s="24">
        <v>34</v>
      </c>
    </row>
    <row r="49" spans="1:20" ht="24.75" thickBot="1" x14ac:dyDescent="0.3">
      <c r="A49" s="46" t="s">
        <v>65</v>
      </c>
      <c r="B49" s="64" t="s">
        <v>66</v>
      </c>
      <c r="C49" s="118" t="s">
        <v>124</v>
      </c>
      <c r="D49" s="65"/>
      <c r="E49" s="117">
        <f t="shared" si="9"/>
        <v>82</v>
      </c>
      <c r="F49" s="116">
        <v>10</v>
      </c>
      <c r="G49" s="116">
        <v>72</v>
      </c>
      <c r="H49" s="116">
        <v>62</v>
      </c>
      <c r="I49" s="47">
        <v>10</v>
      </c>
      <c r="J49" s="47"/>
      <c r="K49" s="47"/>
      <c r="L49" s="48"/>
      <c r="M49" s="43"/>
      <c r="N49" s="44"/>
      <c r="O49" s="43"/>
      <c r="P49" s="44"/>
      <c r="Q49" s="43"/>
      <c r="R49" s="44"/>
      <c r="S49" s="66">
        <v>34</v>
      </c>
      <c r="T49" s="151">
        <v>48</v>
      </c>
    </row>
    <row r="50" spans="1:20" ht="15.75" thickBot="1" x14ac:dyDescent="0.3">
      <c r="A50" s="54" t="s">
        <v>67</v>
      </c>
      <c r="B50" s="55" t="s">
        <v>68</v>
      </c>
      <c r="C50" s="56" t="s">
        <v>189</v>
      </c>
      <c r="D50" s="56" t="s">
        <v>190</v>
      </c>
      <c r="E50" s="56" t="s">
        <v>163</v>
      </c>
      <c r="F50" s="56">
        <f>SUM(F51+F57+F63+F69+F75)</f>
        <v>138</v>
      </c>
      <c r="G50" s="56">
        <f t="shared" ref="G50:T50" si="10">SUM(G51+G57+G63+G69+G75)</f>
        <v>758</v>
      </c>
      <c r="H50" s="56">
        <f t="shared" si="10"/>
        <v>428</v>
      </c>
      <c r="I50" s="56">
        <f>SUM(I51+I57+I63+I69+I75)</f>
        <v>330</v>
      </c>
      <c r="J50" s="57">
        <f>SUM(J51+J57+J63+J69+J75)</f>
        <v>1728</v>
      </c>
      <c r="K50" s="57">
        <f t="shared" si="10"/>
        <v>18</v>
      </c>
      <c r="L50" s="57">
        <f t="shared" si="10"/>
        <v>72</v>
      </c>
      <c r="M50" s="58">
        <f t="shared" si="10"/>
        <v>0</v>
      </c>
      <c r="N50" s="59">
        <f t="shared" si="10"/>
        <v>0</v>
      </c>
      <c r="O50" s="58">
        <f t="shared" si="10"/>
        <v>106</v>
      </c>
      <c r="P50" s="59">
        <f t="shared" si="10"/>
        <v>316</v>
      </c>
      <c r="Q50" s="58">
        <f t="shared" si="10"/>
        <v>388</v>
      </c>
      <c r="R50" s="59">
        <f t="shared" si="10"/>
        <v>664</v>
      </c>
      <c r="S50" s="58">
        <f t="shared" si="10"/>
        <v>464</v>
      </c>
      <c r="T50" s="59">
        <f t="shared" si="10"/>
        <v>686</v>
      </c>
    </row>
    <row r="51" spans="1:20" ht="36" x14ac:dyDescent="0.25">
      <c r="A51" s="67" t="s">
        <v>69</v>
      </c>
      <c r="B51" s="68" t="s">
        <v>137</v>
      </c>
      <c r="C51" s="69" t="s">
        <v>133</v>
      </c>
      <c r="D51" s="69" t="s">
        <v>131</v>
      </c>
      <c r="E51" s="69">
        <f>SUM(E52:E55)</f>
        <v>314</v>
      </c>
      <c r="F51" s="69">
        <f>SUM(F52:F55)</f>
        <v>22</v>
      </c>
      <c r="G51" s="69">
        <f t="shared" ref="G51:H51" si="11">SUM(G52:G55)</f>
        <v>112</v>
      </c>
      <c r="H51" s="69">
        <f t="shared" si="11"/>
        <v>64</v>
      </c>
      <c r="I51" s="70">
        <f>SUM(I52:I55)</f>
        <v>48</v>
      </c>
      <c r="J51" s="70">
        <f>SUM(J52:J55)</f>
        <v>180</v>
      </c>
      <c r="K51" s="70">
        <v>6</v>
      </c>
      <c r="L51" s="70">
        <v>12</v>
      </c>
      <c r="M51" s="87">
        <f t="shared" ref="M51:N51" si="12">SUM(M52:M56)</f>
        <v>0</v>
      </c>
      <c r="N51" s="86">
        <f t="shared" si="12"/>
        <v>0</v>
      </c>
      <c r="O51" s="85">
        <f>SUM(O52:O56)</f>
        <v>106</v>
      </c>
      <c r="P51" s="86">
        <f t="shared" ref="P51:T51" si="13">SUM(P52:P56)</f>
        <v>208</v>
      </c>
      <c r="Q51" s="85">
        <f t="shared" si="13"/>
        <v>0</v>
      </c>
      <c r="R51" s="86">
        <f t="shared" si="13"/>
        <v>0</v>
      </c>
      <c r="S51" s="85">
        <f t="shared" si="13"/>
        <v>0</v>
      </c>
      <c r="T51" s="86">
        <f t="shared" si="13"/>
        <v>0</v>
      </c>
    </row>
    <row r="52" spans="1:20" ht="36" x14ac:dyDescent="0.25">
      <c r="A52" s="3" t="s">
        <v>70</v>
      </c>
      <c r="B52" s="39" t="s">
        <v>138</v>
      </c>
      <c r="C52" s="6"/>
      <c r="D52" s="6"/>
      <c r="E52" s="37">
        <f>SUM(F52+G52+K52+L52)</f>
        <v>38</v>
      </c>
      <c r="F52" s="6">
        <v>6</v>
      </c>
      <c r="G52" s="6">
        <v>32</v>
      </c>
      <c r="H52" s="6">
        <v>14</v>
      </c>
      <c r="I52" s="114">
        <v>18</v>
      </c>
      <c r="J52" s="114"/>
      <c r="K52" s="114"/>
      <c r="L52" s="29"/>
      <c r="M52" s="88"/>
      <c r="N52" s="42"/>
      <c r="O52" s="90">
        <v>38</v>
      </c>
      <c r="P52" s="42"/>
      <c r="Q52" s="88"/>
      <c r="R52" s="42"/>
      <c r="S52" s="88"/>
      <c r="T52" s="42"/>
    </row>
    <row r="53" spans="1:20" ht="24" x14ac:dyDescent="0.25">
      <c r="A53" s="3" t="s">
        <v>71</v>
      </c>
      <c r="B53" s="4" t="s">
        <v>139</v>
      </c>
      <c r="C53" s="33" t="s">
        <v>124</v>
      </c>
      <c r="D53" s="6"/>
      <c r="E53" s="37">
        <f>SUM(F53+G53)</f>
        <v>96</v>
      </c>
      <c r="F53" s="6">
        <v>16</v>
      </c>
      <c r="G53" s="6">
        <v>80</v>
      </c>
      <c r="H53" s="6">
        <v>50</v>
      </c>
      <c r="I53" s="114">
        <v>30</v>
      </c>
      <c r="J53" s="114"/>
      <c r="K53" s="114"/>
      <c r="L53" s="29"/>
      <c r="M53" s="88"/>
      <c r="N53" s="42"/>
      <c r="O53" s="90">
        <v>68</v>
      </c>
      <c r="P53" s="24">
        <v>28</v>
      </c>
      <c r="Q53" s="88"/>
      <c r="R53" s="42"/>
      <c r="S53" s="88"/>
      <c r="T53" s="42"/>
    </row>
    <row r="54" spans="1:20" x14ac:dyDescent="0.25">
      <c r="A54" s="3" t="s">
        <v>72</v>
      </c>
      <c r="B54" s="3" t="s">
        <v>140</v>
      </c>
      <c r="C54" s="127" t="s">
        <v>125</v>
      </c>
      <c r="D54" s="6"/>
      <c r="E54" s="6">
        <f>SUM(M54:T54)</f>
        <v>72</v>
      </c>
      <c r="F54" s="6"/>
      <c r="G54" s="6"/>
      <c r="H54" s="6"/>
      <c r="I54" s="114"/>
      <c r="J54" s="114">
        <f>SUM(M54:T54)</f>
        <v>72</v>
      </c>
      <c r="K54" s="114"/>
      <c r="L54" s="29"/>
      <c r="M54" s="88"/>
      <c r="N54" s="42"/>
      <c r="O54" s="88"/>
      <c r="P54" s="24">
        <v>72</v>
      </c>
      <c r="Q54" s="88"/>
      <c r="R54" s="42"/>
      <c r="S54" s="88"/>
      <c r="T54" s="42"/>
    </row>
    <row r="55" spans="1:20" x14ac:dyDescent="0.25">
      <c r="A55" s="3" t="s">
        <v>73</v>
      </c>
      <c r="B55" s="3" t="s">
        <v>141</v>
      </c>
      <c r="C55" s="6" t="s">
        <v>125</v>
      </c>
      <c r="D55" s="6"/>
      <c r="E55" s="6">
        <f>SUM(M55:T55)</f>
        <v>108</v>
      </c>
      <c r="F55" s="6"/>
      <c r="G55" s="6"/>
      <c r="H55" s="6"/>
      <c r="I55" s="114"/>
      <c r="J55" s="114">
        <f>SUM(M55:T55)</f>
        <v>108</v>
      </c>
      <c r="K55" s="114"/>
      <c r="L55" s="29"/>
      <c r="M55" s="88"/>
      <c r="N55" s="42"/>
      <c r="O55" s="88"/>
      <c r="P55" s="24">
        <v>108</v>
      </c>
      <c r="Q55" s="88"/>
      <c r="R55" s="42"/>
      <c r="S55" s="88"/>
      <c r="T55" s="42"/>
    </row>
    <row r="56" spans="1:20" x14ac:dyDescent="0.25">
      <c r="A56" s="3"/>
      <c r="B56" s="32" t="s">
        <v>121</v>
      </c>
      <c r="C56" s="6"/>
      <c r="D56" s="6" t="s">
        <v>127</v>
      </c>
      <c r="E56" s="6"/>
      <c r="F56" s="6"/>
      <c r="G56" s="6"/>
      <c r="H56" s="6"/>
      <c r="I56" s="114"/>
      <c r="J56" s="114"/>
      <c r="K56" s="114">
        <v>6</v>
      </c>
      <c r="L56" s="29">
        <v>12</v>
      </c>
      <c r="M56" s="88"/>
      <c r="N56" s="42"/>
      <c r="O56" s="88"/>
      <c r="P56" s="24"/>
      <c r="Q56" s="88"/>
      <c r="R56" s="42"/>
      <c r="S56" s="88"/>
      <c r="T56" s="42"/>
    </row>
    <row r="57" spans="1:20" ht="48" x14ac:dyDescent="0.25">
      <c r="A57" s="7" t="s">
        <v>74</v>
      </c>
      <c r="B57" s="40" t="s">
        <v>142</v>
      </c>
      <c r="C57" s="10" t="s">
        <v>134</v>
      </c>
      <c r="D57" s="10" t="s">
        <v>130</v>
      </c>
      <c r="E57" s="10">
        <f>SUM(E58:E61)</f>
        <v>680</v>
      </c>
      <c r="F57" s="10">
        <f>SUM(F58:F61)</f>
        <v>30</v>
      </c>
      <c r="G57" s="10">
        <f t="shared" ref="G57:H57" si="14">SUM(G58:G61)</f>
        <v>218</v>
      </c>
      <c r="H57" s="10">
        <f t="shared" si="14"/>
        <v>122</v>
      </c>
      <c r="I57" s="15">
        <f>SUM(I58:I61)</f>
        <v>96</v>
      </c>
      <c r="J57" s="15">
        <f>SUM(J58:J61)</f>
        <v>432</v>
      </c>
      <c r="K57" s="15">
        <v>6</v>
      </c>
      <c r="L57" s="15">
        <v>18</v>
      </c>
      <c r="M57" s="89">
        <f t="shared" ref="M57:P57" si="15">SUM(M58:M62)</f>
        <v>0</v>
      </c>
      <c r="N57" s="20">
        <f t="shared" si="15"/>
        <v>0</v>
      </c>
      <c r="O57" s="89">
        <f t="shared" si="15"/>
        <v>0</v>
      </c>
      <c r="P57" s="20">
        <f t="shared" si="15"/>
        <v>0</v>
      </c>
      <c r="Q57" s="89">
        <f>SUM(Q58:Q62)</f>
        <v>230</v>
      </c>
      <c r="R57" s="20">
        <f t="shared" ref="R57:T57" si="16">SUM(R58:R62)</f>
        <v>450</v>
      </c>
      <c r="S57" s="89">
        <f t="shared" si="16"/>
        <v>0</v>
      </c>
      <c r="T57" s="20">
        <f t="shared" si="16"/>
        <v>0</v>
      </c>
    </row>
    <row r="58" spans="1:20" ht="36" x14ac:dyDescent="0.25">
      <c r="A58" s="3" t="s">
        <v>75</v>
      </c>
      <c r="B58" s="4" t="s">
        <v>143</v>
      </c>
      <c r="C58" s="6"/>
      <c r="D58" s="158" t="s">
        <v>183</v>
      </c>
      <c r="E58" s="37">
        <f>SUM(F58+G58+K58+L58)</f>
        <v>38</v>
      </c>
      <c r="F58" s="6">
        <v>6</v>
      </c>
      <c r="G58" s="6">
        <v>32</v>
      </c>
      <c r="H58" s="6">
        <v>16</v>
      </c>
      <c r="I58" s="114">
        <v>16</v>
      </c>
      <c r="J58" s="114"/>
      <c r="K58" s="114"/>
      <c r="L58" s="29"/>
      <c r="M58" s="88"/>
      <c r="N58" s="42"/>
      <c r="O58" s="88"/>
      <c r="P58" s="42"/>
      <c r="Q58" s="90">
        <v>38</v>
      </c>
      <c r="R58" s="42"/>
      <c r="S58" s="88"/>
      <c r="T58" s="42"/>
    </row>
    <row r="59" spans="1:20" ht="36" x14ac:dyDescent="0.25">
      <c r="A59" s="3" t="s">
        <v>76</v>
      </c>
      <c r="B59" s="4" t="s">
        <v>144</v>
      </c>
      <c r="C59" s="6"/>
      <c r="D59" s="159"/>
      <c r="E59" s="37">
        <f>SUM(F59+G59)</f>
        <v>210</v>
      </c>
      <c r="F59" s="6">
        <v>24</v>
      </c>
      <c r="G59" s="6">
        <v>186</v>
      </c>
      <c r="H59" s="6">
        <v>106</v>
      </c>
      <c r="I59" s="114">
        <v>80</v>
      </c>
      <c r="J59" s="114"/>
      <c r="K59" s="114">
        <v>6</v>
      </c>
      <c r="L59" s="29">
        <v>6</v>
      </c>
      <c r="M59" s="88"/>
      <c r="N59" s="42"/>
      <c r="O59" s="88"/>
      <c r="P59" s="42"/>
      <c r="Q59" s="90">
        <v>120</v>
      </c>
      <c r="R59" s="24">
        <v>90</v>
      </c>
      <c r="S59" s="88"/>
      <c r="T59" s="42"/>
    </row>
    <row r="60" spans="1:20" x14ac:dyDescent="0.25">
      <c r="A60" s="3" t="s">
        <v>77</v>
      </c>
      <c r="B60" s="4" t="s">
        <v>140</v>
      </c>
      <c r="C60" s="33" t="s">
        <v>124</v>
      </c>
      <c r="D60" s="6"/>
      <c r="E60" s="6">
        <f>SUM(M60:T60)</f>
        <v>144</v>
      </c>
      <c r="F60" s="6"/>
      <c r="G60" s="6"/>
      <c r="H60" s="6"/>
      <c r="I60" s="114"/>
      <c r="J60" s="114">
        <f>SUM(M60:T60)</f>
        <v>144</v>
      </c>
      <c r="K60" s="114"/>
      <c r="L60" s="29"/>
      <c r="M60" s="88"/>
      <c r="N60" s="42"/>
      <c r="O60" s="88"/>
      <c r="P60" s="42"/>
      <c r="Q60" s="90">
        <v>72</v>
      </c>
      <c r="R60" s="24">
        <v>72</v>
      </c>
      <c r="S60" s="88"/>
      <c r="T60" s="42"/>
    </row>
    <row r="61" spans="1:20" x14ac:dyDescent="0.25">
      <c r="A61" s="3" t="s">
        <v>78</v>
      </c>
      <c r="B61" s="4" t="s">
        <v>141</v>
      </c>
      <c r="C61" s="33" t="s">
        <v>125</v>
      </c>
      <c r="D61" s="6"/>
      <c r="E61" s="6">
        <f>SUM(M61:T61)</f>
        <v>288</v>
      </c>
      <c r="F61" s="6"/>
      <c r="G61" s="6"/>
      <c r="H61" s="6"/>
      <c r="I61" s="114"/>
      <c r="J61" s="114">
        <f>SUM(M61:T61)</f>
        <v>288</v>
      </c>
      <c r="K61" s="114"/>
      <c r="L61" s="29"/>
      <c r="M61" s="88"/>
      <c r="N61" s="42"/>
      <c r="O61" s="88"/>
      <c r="P61" s="42"/>
      <c r="Q61" s="88"/>
      <c r="R61" s="24">
        <v>288</v>
      </c>
      <c r="S61" s="88"/>
      <c r="T61" s="42"/>
    </row>
    <row r="62" spans="1:20" x14ac:dyDescent="0.25">
      <c r="A62" s="3"/>
      <c r="B62" s="32" t="s">
        <v>121</v>
      </c>
      <c r="C62" s="6"/>
      <c r="D62" s="6" t="s">
        <v>127</v>
      </c>
      <c r="E62" s="6"/>
      <c r="F62" s="6"/>
      <c r="G62" s="6"/>
      <c r="H62" s="6"/>
      <c r="I62" s="114"/>
      <c r="J62" s="114"/>
      <c r="K62" s="114"/>
      <c r="L62" s="29">
        <v>12</v>
      </c>
      <c r="M62" s="88"/>
      <c r="N62" s="42"/>
      <c r="O62" s="88"/>
      <c r="P62" s="42"/>
      <c r="Q62" s="88"/>
      <c r="R62" s="24"/>
      <c r="S62" s="88"/>
      <c r="T62" s="42"/>
    </row>
    <row r="63" spans="1:20" ht="48" x14ac:dyDescent="0.25">
      <c r="A63" s="7" t="s">
        <v>79</v>
      </c>
      <c r="B63" s="40" t="s">
        <v>145</v>
      </c>
      <c r="C63" s="10" t="s">
        <v>133</v>
      </c>
      <c r="D63" s="10" t="s">
        <v>131</v>
      </c>
      <c r="E63" s="10">
        <f>SUM(E64:E67)</f>
        <v>558</v>
      </c>
      <c r="F63" s="10">
        <f>SUM(F64:F67)</f>
        <v>30</v>
      </c>
      <c r="G63" s="10">
        <f t="shared" ref="G63:H63" si="17">SUM(G64:G67)</f>
        <v>132</v>
      </c>
      <c r="H63" s="10">
        <f t="shared" si="17"/>
        <v>66</v>
      </c>
      <c r="I63" s="15">
        <f>SUM(I64:I66)</f>
        <v>66</v>
      </c>
      <c r="J63" s="15">
        <f>SUM(J64:J67)</f>
        <v>396</v>
      </c>
      <c r="K63" s="15"/>
      <c r="L63" s="15">
        <v>12</v>
      </c>
      <c r="M63" s="15">
        <f t="shared" ref="M63:Q63" si="18">SUM(M64:M68)</f>
        <v>0</v>
      </c>
      <c r="N63" s="20">
        <f t="shared" si="18"/>
        <v>0</v>
      </c>
      <c r="O63" s="15">
        <f t="shared" si="18"/>
        <v>0</v>
      </c>
      <c r="P63" s="20">
        <f t="shared" si="18"/>
        <v>0</v>
      </c>
      <c r="Q63" s="15">
        <f t="shared" si="18"/>
        <v>0</v>
      </c>
      <c r="R63" s="20">
        <f>SUM(R64:R68)</f>
        <v>0</v>
      </c>
      <c r="S63" s="89">
        <f t="shared" ref="S63:T63" si="19">SUM(S64:S68)</f>
        <v>98</v>
      </c>
      <c r="T63" s="20">
        <f t="shared" si="19"/>
        <v>460</v>
      </c>
    </row>
    <row r="64" spans="1:20" ht="36" x14ac:dyDescent="0.25">
      <c r="A64" s="3" t="s">
        <v>80</v>
      </c>
      <c r="B64" s="4" t="s">
        <v>146</v>
      </c>
      <c r="C64" s="6"/>
      <c r="D64" s="6"/>
      <c r="E64" s="37">
        <f>SUM(F64+G64+K64+L64)</f>
        <v>38</v>
      </c>
      <c r="F64" s="6">
        <v>6</v>
      </c>
      <c r="G64" s="6">
        <v>32</v>
      </c>
      <c r="H64" s="6">
        <v>16</v>
      </c>
      <c r="I64" s="114">
        <v>16</v>
      </c>
      <c r="J64" s="114"/>
      <c r="K64" s="114"/>
      <c r="L64" s="29"/>
      <c r="M64" s="88"/>
      <c r="N64" s="42"/>
      <c r="O64" s="88"/>
      <c r="P64" s="42"/>
      <c r="Q64" s="124"/>
      <c r="R64" s="42"/>
      <c r="S64" s="90">
        <v>38</v>
      </c>
      <c r="T64" s="42"/>
    </row>
    <row r="65" spans="1:20" ht="36" x14ac:dyDescent="0.25">
      <c r="A65" s="3" t="s">
        <v>81</v>
      </c>
      <c r="B65" s="4" t="s">
        <v>147</v>
      </c>
      <c r="C65" s="33" t="s">
        <v>124</v>
      </c>
      <c r="D65" s="6"/>
      <c r="E65" s="37">
        <f>SUM(F65+G65)</f>
        <v>124</v>
      </c>
      <c r="F65" s="6">
        <v>24</v>
      </c>
      <c r="G65" s="6">
        <v>100</v>
      </c>
      <c r="H65" s="6">
        <v>50</v>
      </c>
      <c r="I65" s="114">
        <v>50</v>
      </c>
      <c r="J65" s="114"/>
      <c r="K65" s="114"/>
      <c r="L65" s="29"/>
      <c r="M65" s="88"/>
      <c r="N65" s="42"/>
      <c r="O65" s="88"/>
      <c r="P65" s="42"/>
      <c r="Q65" s="125"/>
      <c r="R65" s="42"/>
      <c r="S65" s="146">
        <v>60</v>
      </c>
      <c r="T65" s="24">
        <v>64</v>
      </c>
    </row>
    <row r="66" spans="1:20" x14ac:dyDescent="0.25">
      <c r="A66" s="3" t="s">
        <v>82</v>
      </c>
      <c r="B66" s="4" t="s">
        <v>140</v>
      </c>
      <c r="C66" s="116" t="s">
        <v>125</v>
      </c>
      <c r="D66" s="6"/>
      <c r="E66" s="6">
        <f>SUM(M66:T66)</f>
        <v>108</v>
      </c>
      <c r="F66" s="6"/>
      <c r="G66" s="6"/>
      <c r="H66" s="6"/>
      <c r="I66" s="114"/>
      <c r="J66" s="114">
        <f>SUM(M66:T66)</f>
        <v>108</v>
      </c>
      <c r="K66" s="114"/>
      <c r="L66" s="29"/>
      <c r="M66" s="88"/>
      <c r="N66" s="42"/>
      <c r="O66" s="88"/>
      <c r="P66" s="42"/>
      <c r="Q66" s="124"/>
      <c r="R66" s="42"/>
      <c r="S66" s="88"/>
      <c r="T66" s="24">
        <v>108</v>
      </c>
    </row>
    <row r="67" spans="1:20" x14ac:dyDescent="0.25">
      <c r="A67" s="3" t="s">
        <v>83</v>
      </c>
      <c r="B67" s="4" t="s">
        <v>141</v>
      </c>
      <c r="C67" s="6" t="s">
        <v>125</v>
      </c>
      <c r="D67" s="6"/>
      <c r="E67" s="6">
        <f>SUM(M67:T67)</f>
        <v>288</v>
      </c>
      <c r="F67" s="6"/>
      <c r="G67" s="6"/>
      <c r="H67" s="25"/>
      <c r="I67" s="38"/>
      <c r="J67" s="114">
        <f>SUM(M67:T67)</f>
        <v>288</v>
      </c>
      <c r="K67" s="28"/>
      <c r="L67" s="29"/>
      <c r="M67" s="88"/>
      <c r="N67" s="42"/>
      <c r="O67" s="88"/>
      <c r="P67" s="42"/>
      <c r="Q67" s="124"/>
      <c r="R67" s="42"/>
      <c r="S67" s="88"/>
      <c r="T67" s="24">
        <v>288</v>
      </c>
    </row>
    <row r="68" spans="1:20" x14ac:dyDescent="0.25">
      <c r="A68" s="3"/>
      <c r="B68" s="32" t="s">
        <v>121</v>
      </c>
      <c r="C68" s="6"/>
      <c r="D68" s="6" t="s">
        <v>127</v>
      </c>
      <c r="E68" s="6"/>
      <c r="F68" s="6"/>
      <c r="G68" s="6"/>
      <c r="H68" s="25"/>
      <c r="I68" s="28"/>
      <c r="J68" s="114"/>
      <c r="K68" s="28"/>
      <c r="L68" s="29">
        <v>12</v>
      </c>
      <c r="M68" s="88"/>
      <c r="N68" s="42"/>
      <c r="O68" s="88"/>
      <c r="P68" s="42"/>
      <c r="Q68" s="124"/>
      <c r="R68" s="42"/>
      <c r="S68" s="88"/>
      <c r="T68" s="148"/>
    </row>
    <row r="69" spans="1:20" ht="48" x14ac:dyDescent="0.25">
      <c r="A69" s="7" t="s">
        <v>84</v>
      </c>
      <c r="B69" s="40" t="s">
        <v>148</v>
      </c>
      <c r="C69" s="10" t="s">
        <v>133</v>
      </c>
      <c r="D69" s="10" t="s">
        <v>131</v>
      </c>
      <c r="E69" s="10">
        <f>SUM(E70:E73)</f>
        <v>304</v>
      </c>
      <c r="F69" s="10">
        <f>SUM(F70:F73)</f>
        <v>20</v>
      </c>
      <c r="G69" s="10">
        <f t="shared" ref="G69:H69" si="20">SUM(G70:G73)</f>
        <v>104</v>
      </c>
      <c r="H69" s="10">
        <f t="shared" si="20"/>
        <v>62</v>
      </c>
      <c r="I69" s="15">
        <f>SUM(I70:I73)</f>
        <v>42</v>
      </c>
      <c r="J69" s="15">
        <f>SUM(J70:J73)</f>
        <v>180</v>
      </c>
      <c r="K69" s="15"/>
      <c r="L69" s="15">
        <v>12</v>
      </c>
      <c r="M69" s="89">
        <f t="shared" ref="M69:R69" si="21">SUM(M70:M74)</f>
        <v>0</v>
      </c>
      <c r="N69" s="20">
        <f t="shared" si="21"/>
        <v>0</v>
      </c>
      <c r="O69" s="89">
        <f t="shared" si="21"/>
        <v>0</v>
      </c>
      <c r="P69" s="20">
        <f t="shared" si="21"/>
        <v>0</v>
      </c>
      <c r="Q69" s="89">
        <f t="shared" si="21"/>
        <v>0</v>
      </c>
      <c r="R69" s="20">
        <f t="shared" si="21"/>
        <v>0</v>
      </c>
      <c r="S69" s="89">
        <f>SUM(S70:S74)</f>
        <v>78</v>
      </c>
      <c r="T69" s="20">
        <f>SUM(T70:T74)</f>
        <v>226</v>
      </c>
    </row>
    <row r="70" spans="1:20" ht="36" x14ac:dyDescent="0.25">
      <c r="A70" s="3" t="s">
        <v>85</v>
      </c>
      <c r="B70" s="4" t="s">
        <v>149</v>
      </c>
      <c r="C70" s="6"/>
      <c r="D70" s="6"/>
      <c r="E70" s="37">
        <f>SUM(F70+G70+K70+L70)</f>
        <v>38</v>
      </c>
      <c r="F70" s="6">
        <v>6</v>
      </c>
      <c r="G70" s="6">
        <v>32</v>
      </c>
      <c r="H70" s="6">
        <v>20</v>
      </c>
      <c r="I70" s="114">
        <v>12</v>
      </c>
      <c r="J70" s="114"/>
      <c r="K70" s="114"/>
      <c r="L70" s="29"/>
      <c r="M70" s="88"/>
      <c r="N70" s="42"/>
      <c r="O70" s="88"/>
      <c r="P70" s="42"/>
      <c r="Q70" s="88"/>
      <c r="R70" s="42"/>
      <c r="S70" s="90">
        <v>38</v>
      </c>
      <c r="T70" s="42"/>
    </row>
    <row r="71" spans="1:20" ht="36" x14ac:dyDescent="0.25">
      <c r="A71" s="3" t="s">
        <v>86</v>
      </c>
      <c r="B71" s="4" t="s">
        <v>150</v>
      </c>
      <c r="C71" s="33" t="s">
        <v>124</v>
      </c>
      <c r="D71" s="6"/>
      <c r="E71" s="37">
        <f>SUM(F71+G71+K71+L71)</f>
        <v>86</v>
      </c>
      <c r="F71" s="6">
        <v>14</v>
      </c>
      <c r="G71" s="6">
        <v>72</v>
      </c>
      <c r="H71" s="6">
        <v>42</v>
      </c>
      <c r="I71" s="114">
        <v>30</v>
      </c>
      <c r="J71" s="114"/>
      <c r="K71" s="114"/>
      <c r="L71" s="29"/>
      <c r="M71" s="88"/>
      <c r="N71" s="42"/>
      <c r="O71" s="88"/>
      <c r="P71" s="42"/>
      <c r="Q71" s="88"/>
      <c r="R71" s="42"/>
      <c r="S71" s="90">
        <v>40</v>
      </c>
      <c r="T71" s="24">
        <v>46</v>
      </c>
    </row>
    <row r="72" spans="1:20" x14ac:dyDescent="0.25">
      <c r="A72" s="3" t="s">
        <v>87</v>
      </c>
      <c r="B72" s="4" t="s">
        <v>140</v>
      </c>
      <c r="C72" s="127" t="s">
        <v>125</v>
      </c>
      <c r="D72" s="6"/>
      <c r="E72" s="6">
        <f>SUM(M72:T72)</f>
        <v>72</v>
      </c>
      <c r="F72" s="6"/>
      <c r="G72" s="6"/>
      <c r="H72" s="6"/>
      <c r="I72" s="114"/>
      <c r="J72" s="114">
        <f>SUM(M72:T72)</f>
        <v>72</v>
      </c>
      <c r="K72" s="114"/>
      <c r="L72" s="29"/>
      <c r="M72" s="88"/>
      <c r="N72" s="42"/>
      <c r="O72" s="88"/>
      <c r="P72" s="42"/>
      <c r="Q72" s="88"/>
      <c r="R72" s="42"/>
      <c r="S72" s="88"/>
      <c r="T72" s="24">
        <v>72</v>
      </c>
    </row>
    <row r="73" spans="1:20" x14ac:dyDescent="0.25">
      <c r="A73" s="3" t="s">
        <v>88</v>
      </c>
      <c r="B73" s="4" t="s">
        <v>141</v>
      </c>
      <c r="C73" s="6" t="s">
        <v>125</v>
      </c>
      <c r="D73" s="6"/>
      <c r="E73" s="6">
        <f>SUM(M73:T73)</f>
        <v>108</v>
      </c>
      <c r="F73" s="6"/>
      <c r="G73" s="6"/>
      <c r="H73" s="6"/>
      <c r="I73" s="114"/>
      <c r="J73" s="114">
        <f>SUM(M73:T73)</f>
        <v>108</v>
      </c>
      <c r="K73" s="114"/>
      <c r="L73" s="29"/>
      <c r="M73" s="88"/>
      <c r="N73" s="42"/>
      <c r="O73" s="88"/>
      <c r="P73" s="42"/>
      <c r="Q73" s="88"/>
      <c r="R73" s="42"/>
      <c r="S73" s="88"/>
      <c r="T73" s="24">
        <v>108</v>
      </c>
    </row>
    <row r="74" spans="1:20" x14ac:dyDescent="0.25">
      <c r="A74" s="3"/>
      <c r="B74" s="32" t="s">
        <v>121</v>
      </c>
      <c r="C74" s="6"/>
      <c r="D74" s="6" t="s">
        <v>127</v>
      </c>
      <c r="E74" s="6"/>
      <c r="F74" s="6"/>
      <c r="G74" s="6"/>
      <c r="H74" s="6"/>
      <c r="I74" s="114"/>
      <c r="J74" s="114"/>
      <c r="K74" s="114"/>
      <c r="L74" s="29">
        <v>12</v>
      </c>
      <c r="M74" s="88"/>
      <c r="N74" s="42"/>
      <c r="O74" s="88"/>
      <c r="P74" s="42"/>
      <c r="Q74" s="88"/>
      <c r="R74" s="42"/>
      <c r="S74" s="88"/>
      <c r="T74" s="24"/>
    </row>
    <row r="75" spans="1:20" ht="48" x14ac:dyDescent="0.25">
      <c r="A75" s="7" t="s">
        <v>89</v>
      </c>
      <c r="B75" s="40" t="s">
        <v>151</v>
      </c>
      <c r="C75" s="36" t="s">
        <v>134</v>
      </c>
      <c r="D75" s="36" t="s">
        <v>130</v>
      </c>
      <c r="E75" s="10">
        <f>SUM(E76:E79)</f>
        <v>768</v>
      </c>
      <c r="F75" s="10">
        <f>SUM(F76:F79)</f>
        <v>36</v>
      </c>
      <c r="G75" s="10">
        <f t="shared" ref="G75:H75" si="22">SUM(G76:G79)</f>
        <v>192</v>
      </c>
      <c r="H75" s="10">
        <f t="shared" si="22"/>
        <v>114</v>
      </c>
      <c r="I75" s="15">
        <f>SUM(I76:I79)</f>
        <v>78</v>
      </c>
      <c r="J75" s="15">
        <f>SUM(J78:J79)</f>
        <v>540</v>
      </c>
      <c r="K75" s="15">
        <v>6</v>
      </c>
      <c r="L75" s="15">
        <v>18</v>
      </c>
      <c r="M75" s="89">
        <f t="shared" ref="M75:R75" si="23">SUM(M76:M80)</f>
        <v>0</v>
      </c>
      <c r="N75" s="20">
        <f t="shared" si="23"/>
        <v>0</v>
      </c>
      <c r="O75" s="89">
        <f t="shared" si="23"/>
        <v>0</v>
      </c>
      <c r="P75" s="20">
        <f t="shared" si="23"/>
        <v>108</v>
      </c>
      <c r="Q75" s="89">
        <f t="shared" si="23"/>
        <v>158</v>
      </c>
      <c r="R75" s="20">
        <f t="shared" si="23"/>
        <v>214</v>
      </c>
      <c r="S75" s="89">
        <f>SUM(S76:S80)</f>
        <v>288</v>
      </c>
      <c r="T75" s="20">
        <f>SUM(T76:T80)</f>
        <v>0</v>
      </c>
    </row>
    <row r="76" spans="1:20" ht="36" x14ac:dyDescent="0.25">
      <c r="A76" s="3" t="s">
        <v>90</v>
      </c>
      <c r="B76" s="4" t="s">
        <v>152</v>
      </c>
      <c r="C76" s="6"/>
      <c r="D76" s="158" t="s">
        <v>184</v>
      </c>
      <c r="E76" s="37">
        <f>SUM(F76+G76+K76+L76)</f>
        <v>38</v>
      </c>
      <c r="F76" s="6">
        <v>6</v>
      </c>
      <c r="G76" s="6">
        <v>32</v>
      </c>
      <c r="H76" s="6">
        <v>20</v>
      </c>
      <c r="I76" s="114">
        <v>12</v>
      </c>
      <c r="J76" s="114"/>
      <c r="K76" s="114"/>
      <c r="L76" s="29"/>
      <c r="M76" s="88"/>
      <c r="N76" s="42"/>
      <c r="O76" s="88"/>
      <c r="P76" s="24">
        <v>38</v>
      </c>
      <c r="Q76" s="88"/>
      <c r="R76" s="42"/>
      <c r="S76" s="88"/>
      <c r="T76" s="42"/>
    </row>
    <row r="77" spans="1:20" ht="36" x14ac:dyDescent="0.25">
      <c r="A77" s="3" t="s">
        <v>102</v>
      </c>
      <c r="B77" s="4" t="s">
        <v>153</v>
      </c>
      <c r="C77" s="6"/>
      <c r="D77" s="159"/>
      <c r="E77" s="37">
        <f>SUM(F77+G77)</f>
        <v>190</v>
      </c>
      <c r="F77" s="6">
        <v>30</v>
      </c>
      <c r="G77" s="6">
        <v>160</v>
      </c>
      <c r="H77" s="6">
        <v>94</v>
      </c>
      <c r="I77" s="114">
        <v>66</v>
      </c>
      <c r="J77" s="114"/>
      <c r="K77" s="114">
        <v>6</v>
      </c>
      <c r="L77" s="29">
        <v>6</v>
      </c>
      <c r="M77" s="88"/>
      <c r="N77" s="42"/>
      <c r="O77" s="88"/>
      <c r="P77" s="24">
        <v>70</v>
      </c>
      <c r="Q77" s="90">
        <v>86</v>
      </c>
      <c r="R77" s="24">
        <v>34</v>
      </c>
      <c r="S77" s="88"/>
      <c r="T77" s="42"/>
    </row>
    <row r="78" spans="1:20" x14ac:dyDescent="0.25">
      <c r="A78" s="3" t="s">
        <v>135</v>
      </c>
      <c r="B78" s="4" t="s">
        <v>140</v>
      </c>
      <c r="C78" s="33" t="s">
        <v>124</v>
      </c>
      <c r="D78" s="6"/>
      <c r="E78" s="6">
        <f>SUM(M78:T78)</f>
        <v>144</v>
      </c>
      <c r="F78" s="6"/>
      <c r="G78" s="6"/>
      <c r="H78" s="6"/>
      <c r="I78" s="114"/>
      <c r="J78" s="114">
        <f>SUM(M78:T78)</f>
        <v>144</v>
      </c>
      <c r="K78" s="114"/>
      <c r="L78" s="29"/>
      <c r="M78" s="41"/>
      <c r="N78" s="42"/>
      <c r="O78" s="88"/>
      <c r="P78" s="42"/>
      <c r="Q78" s="90">
        <v>72</v>
      </c>
      <c r="R78" s="24">
        <v>72</v>
      </c>
      <c r="S78" s="88"/>
      <c r="T78" s="42"/>
    </row>
    <row r="79" spans="1:20" x14ac:dyDescent="0.25">
      <c r="A79" s="3" t="s">
        <v>136</v>
      </c>
      <c r="B79" s="4" t="s">
        <v>141</v>
      </c>
      <c r="C79" s="33" t="s">
        <v>124</v>
      </c>
      <c r="D79" s="6"/>
      <c r="E79" s="6">
        <f>SUM(M79:T79)</f>
        <v>396</v>
      </c>
      <c r="F79" s="6"/>
      <c r="G79" s="6"/>
      <c r="H79" s="6"/>
      <c r="I79" s="114"/>
      <c r="J79" s="114">
        <f>SUM(M79:T79)</f>
        <v>396</v>
      </c>
      <c r="K79" s="114"/>
      <c r="L79" s="29"/>
      <c r="M79" s="41"/>
      <c r="N79" s="42"/>
      <c r="O79" s="88"/>
      <c r="P79" s="42"/>
      <c r="Q79" s="41"/>
      <c r="R79" s="24">
        <v>108</v>
      </c>
      <c r="S79" s="90">
        <v>288</v>
      </c>
      <c r="T79" s="42"/>
    </row>
    <row r="80" spans="1:20" x14ac:dyDescent="0.25">
      <c r="A80" s="3"/>
      <c r="B80" s="32" t="s">
        <v>121</v>
      </c>
      <c r="C80" s="6"/>
      <c r="D80" s="6" t="s">
        <v>127</v>
      </c>
      <c r="E80" s="6"/>
      <c r="F80" s="6"/>
      <c r="G80" s="6"/>
      <c r="H80" s="6"/>
      <c r="I80" s="114"/>
      <c r="J80" s="114"/>
      <c r="K80" s="114"/>
      <c r="L80" s="29">
        <v>12</v>
      </c>
      <c r="M80" s="41"/>
      <c r="N80" s="42"/>
      <c r="O80" s="88"/>
      <c r="P80" s="42"/>
      <c r="Q80" s="41"/>
      <c r="R80" s="42"/>
      <c r="S80" s="23"/>
      <c r="T80" s="42"/>
    </row>
    <row r="81" spans="1:20" x14ac:dyDescent="0.25">
      <c r="A81" s="8"/>
      <c r="B81" s="11" t="s">
        <v>91</v>
      </c>
      <c r="C81" s="35" t="s">
        <v>192</v>
      </c>
      <c r="D81" s="35" t="s">
        <v>180</v>
      </c>
      <c r="E81" s="9">
        <v>5616</v>
      </c>
      <c r="F81" s="9">
        <f>SUM(F8+F33+F50)</f>
        <v>268</v>
      </c>
      <c r="G81" s="9">
        <f>SUM(G8+G33+G50)</f>
        <v>3620</v>
      </c>
      <c r="H81" s="9">
        <f>SUM(H8+H33+H50)</f>
        <v>1813</v>
      </c>
      <c r="I81" s="9">
        <f>SUM(I8+I33+I50)</f>
        <v>1272</v>
      </c>
      <c r="J81" s="9">
        <f>SUM(J8+J33+J50)</f>
        <v>1728</v>
      </c>
      <c r="K81" s="9"/>
      <c r="L81" s="9"/>
      <c r="M81" s="21">
        <f t="shared" ref="M81:T81" si="24">SUM(M8+M33+M50)</f>
        <v>612</v>
      </c>
      <c r="N81" s="22">
        <f t="shared" si="24"/>
        <v>828</v>
      </c>
      <c r="O81" s="91">
        <f t="shared" si="24"/>
        <v>612</v>
      </c>
      <c r="P81" s="22">
        <f t="shared" si="24"/>
        <v>756</v>
      </c>
      <c r="Q81" s="21">
        <f t="shared" si="24"/>
        <v>612</v>
      </c>
      <c r="R81" s="22">
        <f t="shared" si="24"/>
        <v>828</v>
      </c>
      <c r="S81" s="21">
        <f t="shared" si="24"/>
        <v>600</v>
      </c>
      <c r="T81" s="22">
        <f t="shared" si="24"/>
        <v>768</v>
      </c>
    </row>
    <row r="82" spans="1:20" x14ac:dyDescent="0.25">
      <c r="A82" s="5" t="s">
        <v>92</v>
      </c>
      <c r="B82" s="5" t="s">
        <v>93</v>
      </c>
      <c r="C82" s="5"/>
      <c r="D82" s="5"/>
      <c r="E82" s="6">
        <v>216</v>
      </c>
      <c r="F82" s="6"/>
      <c r="G82" s="6"/>
      <c r="H82" s="6"/>
      <c r="I82" s="114"/>
      <c r="J82" s="114"/>
      <c r="K82" s="114">
        <v>102</v>
      </c>
      <c r="L82" s="29">
        <v>114</v>
      </c>
      <c r="M82" s="18"/>
      <c r="N82" s="19">
        <v>36</v>
      </c>
      <c r="O82" s="18"/>
      <c r="P82" s="19">
        <v>108</v>
      </c>
      <c r="Q82" s="18"/>
      <c r="R82" s="19">
        <v>36</v>
      </c>
      <c r="S82" s="18">
        <v>12</v>
      </c>
      <c r="T82" s="19">
        <v>24</v>
      </c>
    </row>
    <row r="83" spans="1:20" x14ac:dyDescent="0.25">
      <c r="A83" s="5" t="s">
        <v>94</v>
      </c>
      <c r="B83" s="5" t="s">
        <v>95</v>
      </c>
      <c r="C83" s="5"/>
      <c r="D83" s="5"/>
      <c r="E83" s="6">
        <v>72</v>
      </c>
      <c r="F83" s="6"/>
      <c r="G83" s="6"/>
      <c r="H83" s="6"/>
      <c r="I83" s="114"/>
      <c r="J83" s="114"/>
      <c r="K83" s="114"/>
      <c r="L83" s="29"/>
      <c r="M83" s="18"/>
      <c r="N83" s="19"/>
      <c r="O83" s="18"/>
      <c r="P83" s="19"/>
      <c r="Q83" s="18"/>
      <c r="R83" s="19"/>
      <c r="S83" s="18"/>
      <c r="T83" s="19">
        <v>72</v>
      </c>
    </row>
    <row r="84" spans="1:20" x14ac:dyDescent="0.25">
      <c r="A84" s="8"/>
      <c r="B84" s="11" t="s">
        <v>96</v>
      </c>
      <c r="C84" s="11"/>
      <c r="D84" s="11"/>
      <c r="E84" s="9">
        <f>SUM(E81:E83)</f>
        <v>5904</v>
      </c>
      <c r="F84" s="9"/>
      <c r="G84" s="9"/>
      <c r="H84" s="9"/>
      <c r="I84" s="16"/>
      <c r="J84" s="16"/>
      <c r="K84" s="16"/>
      <c r="L84" s="16"/>
      <c r="M84" s="21">
        <f t="shared" ref="M84:T84" si="25">SUM(M81:M83)</f>
        <v>612</v>
      </c>
      <c r="N84" s="22">
        <f t="shared" si="25"/>
        <v>864</v>
      </c>
      <c r="O84" s="21">
        <f t="shared" si="25"/>
        <v>612</v>
      </c>
      <c r="P84" s="22">
        <f t="shared" si="25"/>
        <v>864</v>
      </c>
      <c r="Q84" s="21">
        <f t="shared" si="25"/>
        <v>612</v>
      </c>
      <c r="R84" s="22">
        <f t="shared" si="25"/>
        <v>864</v>
      </c>
      <c r="S84" s="21">
        <f t="shared" si="25"/>
        <v>612</v>
      </c>
      <c r="T84" s="22">
        <f t="shared" si="25"/>
        <v>864</v>
      </c>
    </row>
    <row r="85" spans="1:20" x14ac:dyDescent="0.25">
      <c r="A85" s="12"/>
      <c r="B85" s="160" t="s">
        <v>182</v>
      </c>
      <c r="C85" s="13"/>
      <c r="D85" s="13"/>
      <c r="E85" s="13"/>
      <c r="F85" s="14"/>
      <c r="G85" s="163" t="s">
        <v>157</v>
      </c>
      <c r="H85" s="164"/>
      <c r="I85" s="164"/>
      <c r="J85" s="164"/>
      <c r="K85" s="164"/>
      <c r="L85" s="165"/>
      <c r="M85" s="23">
        <v>612</v>
      </c>
      <c r="N85" s="24">
        <v>828</v>
      </c>
      <c r="O85" s="23">
        <v>576</v>
      </c>
      <c r="P85" s="24">
        <v>612</v>
      </c>
      <c r="Q85" s="23">
        <v>324</v>
      </c>
      <c r="R85" s="24">
        <v>288</v>
      </c>
      <c r="S85" s="23">
        <v>468</v>
      </c>
      <c r="T85" s="24">
        <v>180</v>
      </c>
    </row>
    <row r="86" spans="1:20" x14ac:dyDescent="0.25">
      <c r="A86" s="12"/>
      <c r="B86" s="161"/>
      <c r="C86" s="13"/>
      <c r="D86" s="13"/>
      <c r="E86" s="13"/>
      <c r="F86" s="14"/>
      <c r="G86" s="163" t="s">
        <v>128</v>
      </c>
      <c r="H86" s="164"/>
      <c r="I86" s="164"/>
      <c r="J86" s="164"/>
      <c r="K86" s="164"/>
      <c r="L86" s="165"/>
      <c r="M86" s="23">
        <v>0</v>
      </c>
      <c r="N86" s="24">
        <v>0</v>
      </c>
      <c r="O86" s="90">
        <f>SUM(O54+O60+O66+O72+O78)</f>
        <v>0</v>
      </c>
      <c r="P86" s="24">
        <f t="shared" ref="P86:T86" si="26">SUM(P54+P60+P66+P72+P78)</f>
        <v>72</v>
      </c>
      <c r="Q86" s="90">
        <f t="shared" si="26"/>
        <v>144</v>
      </c>
      <c r="R86" s="24">
        <f t="shared" si="26"/>
        <v>144</v>
      </c>
      <c r="S86" s="90">
        <f t="shared" si="26"/>
        <v>0</v>
      </c>
      <c r="T86" s="24">
        <f t="shared" si="26"/>
        <v>180</v>
      </c>
    </row>
    <row r="87" spans="1:20" x14ac:dyDescent="0.25">
      <c r="A87" s="12"/>
      <c r="B87" s="161"/>
      <c r="C87" s="13"/>
      <c r="D87" s="13"/>
      <c r="E87" s="13"/>
      <c r="F87" s="14"/>
      <c r="G87" s="166" t="s">
        <v>158</v>
      </c>
      <c r="H87" s="167"/>
      <c r="I87" s="167"/>
      <c r="J87" s="167"/>
      <c r="K87" s="167"/>
      <c r="L87" s="168"/>
      <c r="M87" s="23">
        <v>0</v>
      </c>
      <c r="N87" s="24">
        <v>0</v>
      </c>
      <c r="O87" s="90">
        <f>SUM(O55+O61+O67+O73+O79)</f>
        <v>0</v>
      </c>
      <c r="P87" s="24">
        <f t="shared" ref="P87:T87" si="27">SUM(P55+P61+P67+P73+P79)</f>
        <v>108</v>
      </c>
      <c r="Q87" s="90">
        <f t="shared" si="27"/>
        <v>0</v>
      </c>
      <c r="R87" s="24">
        <f t="shared" si="27"/>
        <v>396</v>
      </c>
      <c r="S87" s="90">
        <f t="shared" si="27"/>
        <v>288</v>
      </c>
      <c r="T87" s="24">
        <f t="shared" si="27"/>
        <v>396</v>
      </c>
    </row>
    <row r="88" spans="1:20" x14ac:dyDescent="0.25">
      <c r="A88" s="12"/>
      <c r="B88" s="161"/>
      <c r="C88" s="13"/>
      <c r="D88" s="13"/>
      <c r="E88" s="13"/>
      <c r="F88" s="14"/>
      <c r="G88" s="120" t="s">
        <v>97</v>
      </c>
      <c r="H88" s="121"/>
      <c r="I88" s="121"/>
      <c r="J88" s="121"/>
      <c r="K88" s="121"/>
      <c r="L88" s="121"/>
      <c r="M88" s="23">
        <v>0</v>
      </c>
      <c r="N88" s="24">
        <v>2</v>
      </c>
      <c r="O88" s="23">
        <v>0</v>
      </c>
      <c r="P88" s="24">
        <v>6</v>
      </c>
      <c r="Q88" s="23">
        <v>0</v>
      </c>
      <c r="R88" s="24">
        <v>3</v>
      </c>
      <c r="S88" s="23">
        <v>1</v>
      </c>
      <c r="T88" s="24">
        <v>2</v>
      </c>
    </row>
    <row r="89" spans="1:20" x14ac:dyDescent="0.25">
      <c r="A89" s="12"/>
      <c r="B89" s="161"/>
      <c r="C89" s="13"/>
      <c r="D89" s="13"/>
      <c r="E89" s="13"/>
      <c r="F89" s="14"/>
      <c r="G89" s="166" t="s">
        <v>98</v>
      </c>
      <c r="H89" s="167"/>
      <c r="I89" s="167"/>
      <c r="J89" s="167"/>
      <c r="K89" s="167"/>
      <c r="L89" s="168"/>
      <c r="M89" s="23">
        <v>1</v>
      </c>
      <c r="N89" s="24">
        <v>8</v>
      </c>
      <c r="O89" s="23">
        <v>1</v>
      </c>
      <c r="P89" s="24">
        <v>9</v>
      </c>
      <c r="Q89" s="23">
        <v>2</v>
      </c>
      <c r="R89" s="24">
        <v>7</v>
      </c>
      <c r="S89" s="23">
        <v>2</v>
      </c>
      <c r="T89" s="24">
        <v>8</v>
      </c>
    </row>
    <row r="90" spans="1:20" x14ac:dyDescent="0.25">
      <c r="A90" s="12"/>
      <c r="B90" s="161"/>
      <c r="C90" s="12"/>
      <c r="D90" s="12"/>
      <c r="E90" s="12"/>
      <c r="F90" s="14"/>
      <c r="G90" s="120" t="s">
        <v>99</v>
      </c>
      <c r="H90" s="121"/>
      <c r="I90" s="121"/>
      <c r="J90" s="121"/>
      <c r="K90" s="121"/>
      <c r="L90" s="121"/>
      <c r="M90" s="23">
        <v>0</v>
      </c>
      <c r="N90" s="24">
        <v>0</v>
      </c>
      <c r="O90" s="23">
        <v>0</v>
      </c>
      <c r="P90" s="24">
        <v>0</v>
      </c>
      <c r="Q90" s="23">
        <v>0</v>
      </c>
      <c r="R90" s="24">
        <v>0</v>
      </c>
      <c r="S90" s="23">
        <v>0</v>
      </c>
      <c r="T90" s="24">
        <v>0</v>
      </c>
    </row>
    <row r="91" spans="1:20" ht="15.75" thickBot="1" x14ac:dyDescent="0.3">
      <c r="A91" s="1"/>
      <c r="B91" s="162"/>
      <c r="C91" s="1"/>
      <c r="D91" s="1"/>
      <c r="E91" s="1"/>
      <c r="F91" s="1"/>
      <c r="G91" s="26" t="s">
        <v>100</v>
      </c>
      <c r="H91" s="27"/>
      <c r="I91" s="27"/>
      <c r="J91" s="27"/>
      <c r="K91" s="27"/>
      <c r="L91" s="27"/>
      <c r="M91" s="71">
        <v>0</v>
      </c>
      <c r="N91" s="72">
        <v>0</v>
      </c>
      <c r="O91" s="71">
        <v>0</v>
      </c>
      <c r="P91" s="72">
        <v>1</v>
      </c>
      <c r="Q91" s="71">
        <v>0</v>
      </c>
      <c r="R91" s="72">
        <v>0</v>
      </c>
      <c r="S91" s="71">
        <v>0</v>
      </c>
      <c r="T91" s="72">
        <v>0</v>
      </c>
    </row>
    <row r="93" spans="1:20" x14ac:dyDescent="0.25">
      <c r="B93" s="84" t="s">
        <v>164</v>
      </c>
    </row>
  </sheetData>
  <mergeCells count="36">
    <mergeCell ref="A18:B18"/>
    <mergeCell ref="A29:B29"/>
    <mergeCell ref="D76:D77"/>
    <mergeCell ref="B85:B91"/>
    <mergeCell ref="G85:L85"/>
    <mergeCell ref="G86:L86"/>
    <mergeCell ref="G87:L87"/>
    <mergeCell ref="G89:L89"/>
    <mergeCell ref="D58:D59"/>
    <mergeCell ref="O4:P4"/>
    <mergeCell ref="Q4:R4"/>
    <mergeCell ref="S4:T4"/>
    <mergeCell ref="H5:H7"/>
    <mergeCell ref="I5:I7"/>
    <mergeCell ref="M6:T6"/>
    <mergeCell ref="H4:I4"/>
    <mergeCell ref="J4:J7"/>
    <mergeCell ref="K4:K7"/>
    <mergeCell ref="L4:L7"/>
    <mergeCell ref="M4:N4"/>
    <mergeCell ref="A1:T1"/>
    <mergeCell ref="A2:A7"/>
    <mergeCell ref="B2:B7"/>
    <mergeCell ref="C2:D2"/>
    <mergeCell ref="E2:L2"/>
    <mergeCell ref="M2:T2"/>
    <mergeCell ref="C3:C7"/>
    <mergeCell ref="D3:D7"/>
    <mergeCell ref="E3:E7"/>
    <mergeCell ref="F3:F7"/>
    <mergeCell ref="G3:L3"/>
    <mergeCell ref="M3:N3"/>
    <mergeCell ref="O3:P3"/>
    <mergeCell ref="Q3:R3"/>
    <mergeCell ref="S3:T3"/>
    <mergeCell ref="G4:G7"/>
  </mergeCells>
  <pageMargins left="0.19685039370078741" right="0.19685039370078741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22" zoomScale="80" zoomScaleNormal="80" workbookViewId="0">
      <selection activeCell="M72" sqref="M72"/>
    </sheetView>
  </sheetViews>
  <sheetFormatPr defaultRowHeight="15" x14ac:dyDescent="0.25"/>
  <cols>
    <col min="1" max="1" width="9.28515625" customWidth="1"/>
    <col min="2" max="2" width="33.140625" customWidth="1"/>
    <col min="3" max="3" width="6.85546875" customWidth="1"/>
    <col min="4" max="4" width="8.28515625" bestFit="1" customWidth="1"/>
    <col min="5" max="5" width="7.85546875" customWidth="1"/>
    <col min="6" max="6" width="5.42578125" customWidth="1"/>
    <col min="7" max="7" width="10.7109375" customWidth="1"/>
    <col min="8" max="8" width="5.85546875" customWidth="1"/>
    <col min="10" max="10" width="5.5703125" customWidth="1"/>
    <col min="11" max="11" width="5.140625" customWidth="1"/>
    <col min="12" max="12" width="5.42578125" customWidth="1"/>
  </cols>
  <sheetData>
    <row r="1" spans="1:20" ht="33" customHeight="1" x14ac:dyDescent="0.25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33.75" customHeight="1" x14ac:dyDescent="0.25">
      <c r="A2" s="187" t="s">
        <v>11</v>
      </c>
      <c r="B2" s="187" t="s">
        <v>7</v>
      </c>
      <c r="C2" s="189" t="s">
        <v>101</v>
      </c>
      <c r="D2" s="190"/>
      <c r="E2" s="189" t="s">
        <v>112</v>
      </c>
      <c r="F2" s="191"/>
      <c r="G2" s="191"/>
      <c r="H2" s="191"/>
      <c r="I2" s="191"/>
      <c r="J2" s="191"/>
      <c r="K2" s="191"/>
      <c r="L2" s="190"/>
      <c r="M2" s="192" t="s">
        <v>105</v>
      </c>
      <c r="N2" s="193"/>
      <c r="O2" s="193"/>
      <c r="P2" s="193"/>
      <c r="Q2" s="193"/>
      <c r="R2" s="193"/>
      <c r="S2" s="193"/>
      <c r="T2" s="194"/>
    </row>
    <row r="3" spans="1:20" ht="28.5" customHeight="1" x14ac:dyDescent="0.25">
      <c r="A3" s="188"/>
      <c r="B3" s="188"/>
      <c r="C3" s="175" t="s">
        <v>103</v>
      </c>
      <c r="D3" s="175" t="s">
        <v>104</v>
      </c>
      <c r="E3" s="182" t="s">
        <v>96</v>
      </c>
      <c r="F3" s="182" t="s">
        <v>111</v>
      </c>
      <c r="G3" s="195" t="s">
        <v>107</v>
      </c>
      <c r="H3" s="196"/>
      <c r="I3" s="196"/>
      <c r="J3" s="196"/>
      <c r="K3" s="196"/>
      <c r="L3" s="197"/>
      <c r="M3" s="198" t="s">
        <v>0</v>
      </c>
      <c r="N3" s="199"/>
      <c r="O3" s="198" t="s">
        <v>1</v>
      </c>
      <c r="P3" s="199"/>
      <c r="Q3" s="198" t="s">
        <v>2</v>
      </c>
      <c r="R3" s="199"/>
      <c r="S3" s="198" t="s">
        <v>3</v>
      </c>
      <c r="T3" s="199"/>
    </row>
    <row r="4" spans="1:20" ht="36" customHeight="1" x14ac:dyDescent="0.25">
      <c r="A4" s="188"/>
      <c r="B4" s="188"/>
      <c r="C4" s="176"/>
      <c r="D4" s="176"/>
      <c r="E4" s="183"/>
      <c r="F4" s="183"/>
      <c r="G4" s="175" t="s">
        <v>118</v>
      </c>
      <c r="H4" s="180" t="s">
        <v>108</v>
      </c>
      <c r="I4" s="181"/>
      <c r="J4" s="175" t="s">
        <v>110</v>
      </c>
      <c r="K4" s="182" t="s">
        <v>106</v>
      </c>
      <c r="L4" s="184" t="s">
        <v>93</v>
      </c>
      <c r="M4" s="173"/>
      <c r="N4" s="174"/>
      <c r="O4" s="173"/>
      <c r="P4" s="174"/>
      <c r="Q4" s="173"/>
      <c r="R4" s="174"/>
      <c r="S4" s="173"/>
      <c r="T4" s="174"/>
    </row>
    <row r="5" spans="1:20" x14ac:dyDescent="0.25">
      <c r="A5" s="188"/>
      <c r="B5" s="188"/>
      <c r="C5" s="176"/>
      <c r="D5" s="176"/>
      <c r="E5" s="183"/>
      <c r="F5" s="183"/>
      <c r="G5" s="176"/>
      <c r="H5" s="177" t="s">
        <v>119</v>
      </c>
      <c r="I5" s="177" t="s">
        <v>109</v>
      </c>
      <c r="J5" s="176"/>
      <c r="K5" s="183"/>
      <c r="L5" s="185"/>
      <c r="M5" s="2" t="s">
        <v>4</v>
      </c>
      <c r="N5" s="2" t="s">
        <v>5</v>
      </c>
      <c r="O5" s="2" t="s">
        <v>4</v>
      </c>
      <c r="P5" s="2" t="s">
        <v>5</v>
      </c>
      <c r="Q5" s="2" t="s">
        <v>4</v>
      </c>
      <c r="R5" s="2" t="s">
        <v>5</v>
      </c>
      <c r="S5" s="2" t="s">
        <v>4</v>
      </c>
      <c r="T5" s="2" t="s">
        <v>5</v>
      </c>
    </row>
    <row r="6" spans="1:20" x14ac:dyDescent="0.25">
      <c r="A6" s="188"/>
      <c r="B6" s="188"/>
      <c r="C6" s="176"/>
      <c r="D6" s="176"/>
      <c r="E6" s="183"/>
      <c r="F6" s="183"/>
      <c r="G6" s="176"/>
      <c r="H6" s="178"/>
      <c r="I6" s="178"/>
      <c r="J6" s="176"/>
      <c r="K6" s="183"/>
      <c r="L6" s="185"/>
      <c r="M6" s="173" t="s">
        <v>6</v>
      </c>
      <c r="N6" s="179"/>
      <c r="O6" s="179"/>
      <c r="P6" s="179"/>
      <c r="Q6" s="179"/>
      <c r="R6" s="179"/>
      <c r="S6" s="179"/>
      <c r="T6" s="174"/>
    </row>
    <row r="7" spans="1:20" ht="40.5" customHeight="1" thickBot="1" x14ac:dyDescent="0.3">
      <c r="A7" s="188"/>
      <c r="B7" s="188"/>
      <c r="C7" s="176"/>
      <c r="D7" s="176"/>
      <c r="E7" s="183"/>
      <c r="F7" s="183"/>
      <c r="G7" s="176"/>
      <c r="H7" s="178"/>
      <c r="I7" s="178"/>
      <c r="J7" s="176"/>
      <c r="K7" s="183"/>
      <c r="L7" s="185"/>
      <c r="M7" s="17">
        <v>17</v>
      </c>
      <c r="N7" s="17">
        <v>24</v>
      </c>
      <c r="O7" s="17">
        <v>17</v>
      </c>
      <c r="P7" s="17">
        <v>24</v>
      </c>
      <c r="Q7" s="17">
        <v>17</v>
      </c>
      <c r="R7" s="17">
        <v>24</v>
      </c>
      <c r="S7" s="17">
        <v>17</v>
      </c>
      <c r="T7" s="17">
        <v>24</v>
      </c>
    </row>
    <row r="8" spans="1:20" ht="15.75" thickBot="1" x14ac:dyDescent="0.3">
      <c r="A8" s="61" t="s">
        <v>8</v>
      </c>
      <c r="B8" s="62" t="s">
        <v>9</v>
      </c>
      <c r="C8" s="63" t="s">
        <v>197</v>
      </c>
      <c r="D8" s="63" t="s">
        <v>187</v>
      </c>
      <c r="E8" s="56" t="s">
        <v>161</v>
      </c>
      <c r="F8" s="56">
        <f>SUM(F9+F18+F26)</f>
        <v>0</v>
      </c>
      <c r="G8" s="56">
        <f>SUM(G9+G18+G26)</f>
        <v>2052</v>
      </c>
      <c r="H8" s="56">
        <f>SUM(H9+H18+H26)</f>
        <v>1374</v>
      </c>
      <c r="I8" s="57">
        <f t="shared" ref="I8:T8" si="0">SUM(I9+I18+I26)</f>
        <v>678</v>
      </c>
      <c r="J8" s="57">
        <f t="shared" si="0"/>
        <v>0</v>
      </c>
      <c r="K8" s="57">
        <f t="shared" si="0"/>
        <v>72</v>
      </c>
      <c r="L8" s="57">
        <f t="shared" si="0"/>
        <v>36</v>
      </c>
      <c r="M8" s="58">
        <f t="shared" si="0"/>
        <v>582</v>
      </c>
      <c r="N8" s="59">
        <f t="shared" si="0"/>
        <v>600</v>
      </c>
      <c r="O8" s="58">
        <f t="shared" si="0"/>
        <v>400</v>
      </c>
      <c r="P8" s="59">
        <f t="shared" si="0"/>
        <v>470</v>
      </c>
      <c r="Q8" s="58">
        <f t="shared" si="0"/>
        <v>0</v>
      </c>
      <c r="R8" s="59">
        <f t="shared" si="0"/>
        <v>0</v>
      </c>
      <c r="S8" s="58">
        <f t="shared" si="0"/>
        <v>0</v>
      </c>
      <c r="T8" s="59">
        <f t="shared" si="0"/>
        <v>0</v>
      </c>
    </row>
    <row r="9" spans="1:20" ht="24" x14ac:dyDescent="0.25">
      <c r="A9" s="74" t="s">
        <v>10</v>
      </c>
      <c r="B9" s="75" t="s">
        <v>12</v>
      </c>
      <c r="C9" s="76" t="s">
        <v>129</v>
      </c>
      <c r="D9" s="76" t="s">
        <v>130</v>
      </c>
      <c r="E9" s="77">
        <f>SUM(E10:E17)</f>
        <v>1191</v>
      </c>
      <c r="F9" s="77">
        <f>SUM(F10:F17)</f>
        <v>0</v>
      </c>
      <c r="G9" s="77">
        <f>SUM(G10:G17)</f>
        <v>1191</v>
      </c>
      <c r="H9" s="77">
        <f>SUM(H10:H17)</f>
        <v>727</v>
      </c>
      <c r="I9" s="78">
        <f t="shared" ref="I9:T9" si="1">SUM(I10:I17)</f>
        <v>464</v>
      </c>
      <c r="J9" s="78">
        <f t="shared" si="1"/>
        <v>0</v>
      </c>
      <c r="K9" s="78">
        <f t="shared" si="1"/>
        <v>30</v>
      </c>
      <c r="L9" s="78">
        <f t="shared" si="1"/>
        <v>12</v>
      </c>
      <c r="M9" s="79">
        <f t="shared" si="1"/>
        <v>308</v>
      </c>
      <c r="N9" s="80">
        <f t="shared" si="1"/>
        <v>358</v>
      </c>
      <c r="O9" s="79">
        <f t="shared" si="1"/>
        <v>246</v>
      </c>
      <c r="P9" s="202">
        <f t="shared" si="1"/>
        <v>279</v>
      </c>
      <c r="Q9" s="79">
        <f t="shared" si="1"/>
        <v>0</v>
      </c>
      <c r="R9" s="80">
        <f t="shared" si="1"/>
        <v>0</v>
      </c>
      <c r="S9" s="79">
        <f t="shared" si="1"/>
        <v>0</v>
      </c>
      <c r="T9" s="80">
        <f t="shared" si="1"/>
        <v>0</v>
      </c>
    </row>
    <row r="10" spans="1:20" x14ac:dyDescent="0.25">
      <c r="A10" s="3" t="s">
        <v>113</v>
      </c>
      <c r="B10" s="3" t="s">
        <v>13</v>
      </c>
      <c r="C10" s="33"/>
      <c r="D10" s="33" t="s">
        <v>123</v>
      </c>
      <c r="E10" s="6">
        <f>SUM(G10)</f>
        <v>114</v>
      </c>
      <c r="F10" s="6"/>
      <c r="G10" s="6">
        <f>SUM(M10:T10)</f>
        <v>114</v>
      </c>
      <c r="H10" s="6">
        <v>89</v>
      </c>
      <c r="I10" s="81">
        <v>25</v>
      </c>
      <c r="J10" s="136"/>
      <c r="K10" s="136">
        <v>18</v>
      </c>
      <c r="L10" s="29">
        <v>6</v>
      </c>
      <c r="M10" s="93">
        <v>34</v>
      </c>
      <c r="N10" s="31">
        <v>20</v>
      </c>
      <c r="O10" s="23">
        <v>32</v>
      </c>
      <c r="P10" s="24">
        <v>28</v>
      </c>
      <c r="Q10" s="41"/>
      <c r="R10" s="42"/>
      <c r="S10" s="41"/>
      <c r="T10" s="42"/>
    </row>
    <row r="11" spans="1:20" x14ac:dyDescent="0.25">
      <c r="A11" s="3" t="s">
        <v>114</v>
      </c>
      <c r="B11" s="3" t="s">
        <v>14</v>
      </c>
      <c r="C11" s="33" t="s">
        <v>122</v>
      </c>
      <c r="D11" s="33"/>
      <c r="E11" s="6">
        <f t="shared" ref="E11:E17" si="2">SUM(G11)</f>
        <v>171</v>
      </c>
      <c r="F11" s="6"/>
      <c r="G11" s="6">
        <f t="shared" ref="G11:G17" si="3">SUM(M11:T11)</f>
        <v>171</v>
      </c>
      <c r="H11" s="6">
        <v>143</v>
      </c>
      <c r="I11" s="82">
        <v>28</v>
      </c>
      <c r="J11" s="136"/>
      <c r="K11" s="136"/>
      <c r="L11" s="29"/>
      <c r="M11" s="93">
        <v>34</v>
      </c>
      <c r="N11" s="31">
        <v>52</v>
      </c>
      <c r="O11" s="18">
        <v>32</v>
      </c>
      <c r="P11" s="24">
        <v>53</v>
      </c>
      <c r="Q11" s="41"/>
      <c r="R11" s="42"/>
      <c r="S11" s="41"/>
      <c r="T11" s="42"/>
    </row>
    <row r="12" spans="1:20" x14ac:dyDescent="0.25">
      <c r="A12" s="3" t="s">
        <v>16</v>
      </c>
      <c r="B12" s="3" t="s">
        <v>15</v>
      </c>
      <c r="C12" s="33" t="s">
        <v>122</v>
      </c>
      <c r="D12" s="33"/>
      <c r="E12" s="6">
        <f t="shared" si="2"/>
        <v>171</v>
      </c>
      <c r="F12" s="6"/>
      <c r="G12" s="6">
        <f t="shared" si="3"/>
        <v>171</v>
      </c>
      <c r="H12" s="6">
        <v>0</v>
      </c>
      <c r="I12" s="82">
        <v>171</v>
      </c>
      <c r="J12" s="136"/>
      <c r="K12" s="136"/>
      <c r="L12" s="29"/>
      <c r="M12" s="93">
        <v>34</v>
      </c>
      <c r="N12" s="31">
        <v>52</v>
      </c>
      <c r="O12" s="18">
        <v>32</v>
      </c>
      <c r="P12" s="24">
        <v>53</v>
      </c>
      <c r="Q12" s="41"/>
      <c r="R12" s="42"/>
      <c r="S12" s="41"/>
      <c r="T12" s="42"/>
    </row>
    <row r="13" spans="1:20" x14ac:dyDescent="0.25">
      <c r="A13" s="3" t="s">
        <v>17</v>
      </c>
      <c r="B13" s="4" t="s">
        <v>154</v>
      </c>
      <c r="C13" s="34"/>
      <c r="D13" s="33" t="s">
        <v>123</v>
      </c>
      <c r="E13" s="6">
        <f t="shared" si="2"/>
        <v>285</v>
      </c>
      <c r="F13" s="6"/>
      <c r="G13" s="6">
        <f t="shared" si="3"/>
        <v>285</v>
      </c>
      <c r="H13" s="6">
        <v>274</v>
      </c>
      <c r="I13" s="82">
        <v>11</v>
      </c>
      <c r="J13" s="136"/>
      <c r="K13" s="136">
        <v>12</v>
      </c>
      <c r="L13" s="29">
        <v>6</v>
      </c>
      <c r="M13" s="93">
        <v>68</v>
      </c>
      <c r="N13" s="31">
        <v>80</v>
      </c>
      <c r="O13" s="18">
        <v>68</v>
      </c>
      <c r="P13" s="24">
        <v>69</v>
      </c>
      <c r="Q13" s="41"/>
      <c r="R13" s="42"/>
      <c r="S13" s="41"/>
      <c r="T13" s="42"/>
    </row>
    <row r="14" spans="1:20" x14ac:dyDescent="0.25">
      <c r="A14" s="3" t="s">
        <v>19</v>
      </c>
      <c r="B14" s="3" t="s">
        <v>18</v>
      </c>
      <c r="C14" s="33" t="s">
        <v>122</v>
      </c>
      <c r="D14" s="33"/>
      <c r="E14" s="6">
        <f t="shared" si="2"/>
        <v>171</v>
      </c>
      <c r="F14" s="6"/>
      <c r="G14" s="6">
        <f t="shared" si="3"/>
        <v>171</v>
      </c>
      <c r="H14" s="6">
        <v>151</v>
      </c>
      <c r="I14" s="82">
        <v>20</v>
      </c>
      <c r="J14" s="136"/>
      <c r="K14" s="136"/>
      <c r="L14" s="29"/>
      <c r="M14" s="93">
        <v>52</v>
      </c>
      <c r="N14" s="31">
        <v>34</v>
      </c>
      <c r="O14" s="18">
        <v>50</v>
      </c>
      <c r="P14" s="24">
        <v>35</v>
      </c>
      <c r="Q14" s="41"/>
      <c r="R14" s="42"/>
      <c r="S14" s="41"/>
      <c r="T14" s="42"/>
    </row>
    <row r="15" spans="1:20" x14ac:dyDescent="0.25">
      <c r="A15" s="3" t="s">
        <v>22</v>
      </c>
      <c r="B15" s="3" t="s">
        <v>20</v>
      </c>
      <c r="C15" s="73" t="s">
        <v>122</v>
      </c>
      <c r="D15" s="33"/>
      <c r="E15" s="6">
        <f t="shared" si="2"/>
        <v>171</v>
      </c>
      <c r="F15" s="6"/>
      <c r="G15" s="6">
        <f t="shared" si="3"/>
        <v>171</v>
      </c>
      <c r="H15" s="6">
        <v>0</v>
      </c>
      <c r="I15" s="82">
        <v>171</v>
      </c>
      <c r="J15" s="136"/>
      <c r="K15" s="136"/>
      <c r="L15" s="29"/>
      <c r="M15" s="93">
        <v>34</v>
      </c>
      <c r="N15" s="31">
        <v>64</v>
      </c>
      <c r="O15" s="18">
        <v>32</v>
      </c>
      <c r="P15" s="24">
        <v>41</v>
      </c>
      <c r="Q15" s="41"/>
      <c r="R15" s="42"/>
      <c r="S15" s="41"/>
      <c r="T15" s="42"/>
    </row>
    <row r="16" spans="1:20" x14ac:dyDescent="0.25">
      <c r="A16" s="3" t="s">
        <v>25</v>
      </c>
      <c r="B16" s="3" t="s">
        <v>21</v>
      </c>
      <c r="C16" s="33" t="s">
        <v>124</v>
      </c>
      <c r="D16" s="33"/>
      <c r="E16" s="6">
        <f t="shared" si="2"/>
        <v>72</v>
      </c>
      <c r="F16" s="6"/>
      <c r="G16" s="6">
        <f t="shared" si="3"/>
        <v>72</v>
      </c>
      <c r="H16" s="6">
        <v>52</v>
      </c>
      <c r="I16" s="82">
        <v>20</v>
      </c>
      <c r="J16" s="136"/>
      <c r="K16" s="136"/>
      <c r="L16" s="29"/>
      <c r="M16" s="93">
        <v>52</v>
      </c>
      <c r="N16" s="148">
        <v>20</v>
      </c>
      <c r="O16" s="41"/>
      <c r="P16" s="42"/>
      <c r="Q16" s="41"/>
      <c r="R16" s="42"/>
      <c r="S16" s="41"/>
      <c r="T16" s="42"/>
    </row>
    <row r="17" spans="1:20" ht="15.75" thickBot="1" x14ac:dyDescent="0.3">
      <c r="A17" s="46" t="s">
        <v>115</v>
      </c>
      <c r="B17" s="46" t="s">
        <v>23</v>
      </c>
      <c r="C17" s="140" t="s">
        <v>125</v>
      </c>
      <c r="D17" s="140"/>
      <c r="E17" s="6">
        <f t="shared" si="2"/>
        <v>36</v>
      </c>
      <c r="F17" s="127"/>
      <c r="G17" s="127">
        <f t="shared" si="3"/>
        <v>36</v>
      </c>
      <c r="H17" s="127">
        <v>18</v>
      </c>
      <c r="I17" s="83">
        <v>18</v>
      </c>
      <c r="J17" s="47"/>
      <c r="K17" s="47"/>
      <c r="L17" s="48"/>
      <c r="M17" s="95"/>
      <c r="N17" s="104">
        <v>36</v>
      </c>
      <c r="O17" s="43"/>
      <c r="P17" s="44"/>
      <c r="Q17" s="43"/>
      <c r="R17" s="44"/>
      <c r="S17" s="43"/>
      <c r="T17" s="44"/>
    </row>
    <row r="18" spans="1:20" ht="15.75" thickBot="1" x14ac:dyDescent="0.3">
      <c r="A18" s="169" t="s">
        <v>24</v>
      </c>
      <c r="B18" s="170"/>
      <c r="C18" s="137" t="s">
        <v>133</v>
      </c>
      <c r="D18" s="137" t="s">
        <v>186</v>
      </c>
      <c r="E18" s="56">
        <f>SUM(E19:E25)</f>
        <v>787</v>
      </c>
      <c r="F18" s="56">
        <f>SUM(F19:F25)</f>
        <v>0</v>
      </c>
      <c r="G18" s="56">
        <f t="shared" ref="G18:T18" si="4">SUM(G19:G25)</f>
        <v>787</v>
      </c>
      <c r="H18" s="56">
        <f t="shared" si="4"/>
        <v>605</v>
      </c>
      <c r="I18" s="57">
        <f t="shared" si="4"/>
        <v>182</v>
      </c>
      <c r="J18" s="57">
        <f t="shared" si="4"/>
        <v>0</v>
      </c>
      <c r="K18" s="57">
        <f t="shared" si="4"/>
        <v>42</v>
      </c>
      <c r="L18" s="57">
        <f t="shared" si="4"/>
        <v>24</v>
      </c>
      <c r="M18" s="96">
        <f t="shared" si="4"/>
        <v>274</v>
      </c>
      <c r="N18" s="97">
        <f t="shared" si="4"/>
        <v>242</v>
      </c>
      <c r="O18" s="58">
        <f t="shared" si="4"/>
        <v>154</v>
      </c>
      <c r="P18" s="59">
        <f t="shared" si="4"/>
        <v>117</v>
      </c>
      <c r="Q18" s="58">
        <f t="shared" si="4"/>
        <v>0</v>
      </c>
      <c r="R18" s="59">
        <f t="shared" si="4"/>
        <v>0</v>
      </c>
      <c r="S18" s="58">
        <f t="shared" si="4"/>
        <v>0</v>
      </c>
      <c r="T18" s="59">
        <f t="shared" si="4"/>
        <v>0</v>
      </c>
    </row>
    <row r="19" spans="1:20" x14ac:dyDescent="0.25">
      <c r="A19" s="49" t="s">
        <v>27</v>
      </c>
      <c r="B19" s="49" t="s">
        <v>31</v>
      </c>
      <c r="D19" s="141" t="s">
        <v>126</v>
      </c>
      <c r="E19" s="139">
        <f>SUM(G19)</f>
        <v>108</v>
      </c>
      <c r="F19" s="139"/>
      <c r="G19" s="139">
        <f>SUM(M19:T19)</f>
        <v>108</v>
      </c>
      <c r="H19" s="139">
        <v>42</v>
      </c>
      <c r="I19" s="81">
        <v>66</v>
      </c>
      <c r="J19" s="50"/>
      <c r="K19" s="50">
        <v>12</v>
      </c>
      <c r="L19" s="51">
        <v>6</v>
      </c>
      <c r="M19" s="98">
        <v>68</v>
      </c>
      <c r="N19" s="105">
        <v>40</v>
      </c>
      <c r="O19" s="52"/>
      <c r="P19" s="53"/>
      <c r="Q19" s="52"/>
      <c r="R19" s="53"/>
      <c r="S19" s="52"/>
      <c r="T19" s="53"/>
    </row>
    <row r="20" spans="1:20" x14ac:dyDescent="0.25">
      <c r="A20" s="3" t="s">
        <v>28</v>
      </c>
      <c r="B20" s="3" t="s">
        <v>26</v>
      </c>
      <c r="C20" s="73" t="s">
        <v>165</v>
      </c>
      <c r="D20" s="6"/>
      <c r="E20" s="139">
        <f t="shared" ref="E20:E25" si="5">SUM(G20)</f>
        <v>112</v>
      </c>
      <c r="F20" s="6"/>
      <c r="G20" s="6">
        <f t="shared" ref="G20:G25" si="6">SUM(M20:T20)</f>
        <v>112</v>
      </c>
      <c r="H20" s="6">
        <v>99</v>
      </c>
      <c r="I20" s="82">
        <v>13</v>
      </c>
      <c r="J20" s="136"/>
      <c r="K20" s="136"/>
      <c r="L20" s="29"/>
      <c r="M20" s="93">
        <v>34</v>
      </c>
      <c r="N20" s="148">
        <v>38</v>
      </c>
      <c r="O20" s="23">
        <v>40</v>
      </c>
      <c r="P20" s="42"/>
      <c r="Q20" s="41"/>
      <c r="R20" s="42"/>
      <c r="S20" s="41"/>
      <c r="T20" s="42"/>
    </row>
    <row r="21" spans="1:20" x14ac:dyDescent="0.25">
      <c r="A21" s="3" t="s">
        <v>29</v>
      </c>
      <c r="B21" s="3" t="s">
        <v>198</v>
      </c>
      <c r="C21" s="33"/>
      <c r="D21" s="33" t="s">
        <v>123</v>
      </c>
      <c r="E21" s="139">
        <f t="shared" si="5"/>
        <v>180</v>
      </c>
      <c r="F21" s="6"/>
      <c r="G21" s="6">
        <f t="shared" si="6"/>
        <v>180</v>
      </c>
      <c r="H21" s="6">
        <v>121</v>
      </c>
      <c r="I21" s="82">
        <v>59</v>
      </c>
      <c r="J21" s="136"/>
      <c r="K21" s="136">
        <v>12</v>
      </c>
      <c r="L21" s="29">
        <v>6</v>
      </c>
      <c r="M21" s="93">
        <v>52</v>
      </c>
      <c r="N21" s="148">
        <v>54</v>
      </c>
      <c r="O21" s="18">
        <v>32</v>
      </c>
      <c r="P21" s="24">
        <v>42</v>
      </c>
      <c r="Q21" s="41"/>
      <c r="R21" s="42"/>
      <c r="S21" s="41"/>
      <c r="T21" s="42"/>
    </row>
    <row r="22" spans="1:20" x14ac:dyDescent="0.25">
      <c r="A22" s="3" t="s">
        <v>155</v>
      </c>
      <c r="B22" s="3" t="s">
        <v>199</v>
      </c>
      <c r="C22" s="33"/>
      <c r="D22" s="33" t="s">
        <v>123</v>
      </c>
      <c r="E22" s="139">
        <f t="shared" si="5"/>
        <v>171</v>
      </c>
      <c r="F22" s="6"/>
      <c r="G22" s="6">
        <f t="shared" si="6"/>
        <v>171</v>
      </c>
      <c r="H22" s="6">
        <v>165</v>
      </c>
      <c r="I22" s="82">
        <v>6</v>
      </c>
      <c r="J22" s="136"/>
      <c r="K22" s="136">
        <v>6</v>
      </c>
      <c r="L22" s="29">
        <v>6</v>
      </c>
      <c r="M22" s="93">
        <v>52</v>
      </c>
      <c r="N22" s="148">
        <v>34</v>
      </c>
      <c r="O22" s="18">
        <v>50</v>
      </c>
      <c r="P22" s="24">
        <v>35</v>
      </c>
      <c r="Q22" s="41"/>
      <c r="R22" s="42"/>
      <c r="S22" s="41"/>
      <c r="T22" s="42"/>
    </row>
    <row r="23" spans="1:20" x14ac:dyDescent="0.25">
      <c r="A23" s="30" t="s">
        <v>32</v>
      </c>
      <c r="B23" s="3" t="s">
        <v>200</v>
      </c>
      <c r="C23" s="6"/>
      <c r="D23" s="33" t="s">
        <v>126</v>
      </c>
      <c r="E23" s="139">
        <f t="shared" si="5"/>
        <v>72</v>
      </c>
      <c r="F23" s="6"/>
      <c r="G23" s="6">
        <f t="shared" si="6"/>
        <v>72</v>
      </c>
      <c r="H23" s="6">
        <v>60</v>
      </c>
      <c r="I23" s="82">
        <v>12</v>
      </c>
      <c r="J23" s="136"/>
      <c r="K23" s="136">
        <v>12</v>
      </c>
      <c r="L23" s="29">
        <v>6</v>
      </c>
      <c r="M23" s="93">
        <v>34</v>
      </c>
      <c r="N23" s="148">
        <v>38</v>
      </c>
      <c r="O23" s="41"/>
      <c r="P23" s="42"/>
      <c r="Q23" s="41"/>
      <c r="R23" s="42"/>
      <c r="S23" s="41"/>
      <c r="T23" s="42"/>
    </row>
    <row r="24" spans="1:20" x14ac:dyDescent="0.25">
      <c r="A24" s="30" t="s">
        <v>116</v>
      </c>
      <c r="B24" s="3" t="s">
        <v>30</v>
      </c>
      <c r="C24" s="33" t="s">
        <v>124</v>
      </c>
      <c r="D24" s="6"/>
      <c r="E24" s="139">
        <f t="shared" si="5"/>
        <v>72</v>
      </c>
      <c r="F24" s="6"/>
      <c r="G24" s="6">
        <f t="shared" si="6"/>
        <v>72</v>
      </c>
      <c r="H24" s="6">
        <v>52</v>
      </c>
      <c r="I24" s="82">
        <v>20</v>
      </c>
      <c r="J24" s="136"/>
      <c r="K24" s="136"/>
      <c r="L24" s="29"/>
      <c r="M24" s="99">
        <v>34</v>
      </c>
      <c r="N24" s="148">
        <v>38</v>
      </c>
      <c r="O24" s="41"/>
      <c r="P24" s="42"/>
      <c r="Q24" s="41"/>
      <c r="R24" s="42"/>
      <c r="S24" s="41"/>
      <c r="T24" s="42"/>
    </row>
    <row r="25" spans="1:20" ht="15.75" thickBot="1" x14ac:dyDescent="0.3">
      <c r="A25" s="60" t="s">
        <v>117</v>
      </c>
      <c r="B25" s="46" t="s">
        <v>33</v>
      </c>
      <c r="C25" s="140" t="s">
        <v>124</v>
      </c>
      <c r="D25" s="127"/>
      <c r="E25" s="139">
        <f t="shared" si="5"/>
        <v>72</v>
      </c>
      <c r="F25" s="127"/>
      <c r="G25" s="127">
        <f t="shared" si="6"/>
        <v>72</v>
      </c>
      <c r="H25" s="127">
        <v>66</v>
      </c>
      <c r="I25" s="83">
        <v>6</v>
      </c>
      <c r="J25" s="47"/>
      <c r="K25" s="47"/>
      <c r="L25" s="48"/>
      <c r="M25" s="95"/>
      <c r="N25" s="100"/>
      <c r="O25" s="66">
        <v>32</v>
      </c>
      <c r="P25" s="151">
        <v>40</v>
      </c>
      <c r="Q25" s="43"/>
      <c r="R25" s="44"/>
      <c r="S25" s="43"/>
      <c r="T25" s="44"/>
    </row>
    <row r="26" spans="1:20" ht="15.75" thickBot="1" x14ac:dyDescent="0.3">
      <c r="A26" s="171" t="s">
        <v>34</v>
      </c>
      <c r="B26" s="172"/>
      <c r="C26" s="137" t="s">
        <v>181</v>
      </c>
      <c r="D26" s="138"/>
      <c r="E26" s="56">
        <f>SUM(E27:E28)</f>
        <v>74</v>
      </c>
      <c r="F26" s="56">
        <f>SUM(F27:F28)</f>
        <v>0</v>
      </c>
      <c r="G26" s="56">
        <f>SUM(G27:G28)</f>
        <v>74</v>
      </c>
      <c r="H26" s="56">
        <f>SUM(H27:H28)</f>
        <v>42</v>
      </c>
      <c r="I26" s="56">
        <f t="shared" ref="I26:T26" si="7">SUM(I27:I28)</f>
        <v>32</v>
      </c>
      <c r="J26" s="56">
        <f t="shared" si="7"/>
        <v>0</v>
      </c>
      <c r="K26" s="56">
        <f t="shared" si="7"/>
        <v>0</v>
      </c>
      <c r="L26" s="57">
        <f t="shared" si="7"/>
        <v>0</v>
      </c>
      <c r="M26" s="96">
        <f t="shared" si="7"/>
        <v>0</v>
      </c>
      <c r="N26" s="97">
        <f t="shared" si="7"/>
        <v>0</v>
      </c>
      <c r="O26" s="58">
        <f t="shared" si="7"/>
        <v>0</v>
      </c>
      <c r="P26" s="59">
        <f t="shared" si="7"/>
        <v>74</v>
      </c>
      <c r="Q26" s="58">
        <f t="shared" si="7"/>
        <v>0</v>
      </c>
      <c r="R26" s="59">
        <f t="shared" si="7"/>
        <v>0</v>
      </c>
      <c r="S26" s="58">
        <f t="shared" si="7"/>
        <v>0</v>
      </c>
      <c r="T26" s="59">
        <f t="shared" si="7"/>
        <v>0</v>
      </c>
    </row>
    <row r="27" spans="1:20" x14ac:dyDescent="0.25">
      <c r="A27" s="49" t="s">
        <v>159</v>
      </c>
      <c r="B27" s="49" t="s">
        <v>100</v>
      </c>
      <c r="C27" s="139"/>
      <c r="D27" s="49"/>
      <c r="E27" s="139">
        <f>SUM(G27)</f>
        <v>36</v>
      </c>
      <c r="F27" s="139"/>
      <c r="G27" s="139">
        <f>SUM(M27:T27)</f>
        <v>36</v>
      </c>
      <c r="H27" s="139">
        <v>20</v>
      </c>
      <c r="I27" s="50">
        <v>16</v>
      </c>
      <c r="J27" s="50"/>
      <c r="K27" s="50"/>
      <c r="L27" s="51"/>
      <c r="M27" s="101"/>
      <c r="N27" s="102"/>
      <c r="O27" s="52"/>
      <c r="P27" s="105">
        <v>36</v>
      </c>
      <c r="Q27" s="52"/>
      <c r="R27" s="53"/>
      <c r="S27" s="52"/>
      <c r="T27" s="53"/>
    </row>
    <row r="28" spans="1:20" ht="15.75" thickBot="1" x14ac:dyDescent="0.3">
      <c r="A28" s="46" t="s">
        <v>160</v>
      </c>
      <c r="B28" s="46" t="s">
        <v>35</v>
      </c>
      <c r="C28" s="127"/>
      <c r="D28" s="46"/>
      <c r="E28" s="139">
        <f>SUM(G28)</f>
        <v>38</v>
      </c>
      <c r="F28" s="127"/>
      <c r="G28" s="127">
        <f>SUM(M28:T28)</f>
        <v>38</v>
      </c>
      <c r="H28" s="127">
        <v>22</v>
      </c>
      <c r="I28" s="47">
        <v>16</v>
      </c>
      <c r="J28" s="47"/>
      <c r="K28" s="47"/>
      <c r="L28" s="48"/>
      <c r="M28" s="95"/>
      <c r="N28" s="100"/>
      <c r="O28" s="43"/>
      <c r="P28" s="151">
        <v>38</v>
      </c>
      <c r="Q28" s="43"/>
      <c r="R28" s="44"/>
      <c r="S28" s="43"/>
      <c r="T28" s="44"/>
    </row>
    <row r="29" spans="1:20" ht="15.75" thickBot="1" x14ac:dyDescent="0.3">
      <c r="A29" s="54" t="s">
        <v>36</v>
      </c>
      <c r="B29" s="55" t="s">
        <v>37</v>
      </c>
      <c r="C29" s="57" t="s">
        <v>189</v>
      </c>
      <c r="D29" s="56" t="s">
        <v>131</v>
      </c>
      <c r="E29" s="56" t="s">
        <v>162</v>
      </c>
      <c r="F29" s="56">
        <f>SUM(F30:F45)</f>
        <v>140</v>
      </c>
      <c r="G29" s="56">
        <f t="shared" ref="G29:T29" si="8">SUM(G30:G45)</f>
        <v>800</v>
      </c>
      <c r="H29" s="56">
        <f t="shared" si="8"/>
        <v>456</v>
      </c>
      <c r="I29" s="57">
        <f>SUM(I30:I45)</f>
        <v>344</v>
      </c>
      <c r="J29" s="57">
        <f>SUM(J30:J45)</f>
        <v>0</v>
      </c>
      <c r="K29" s="57">
        <f t="shared" si="8"/>
        <v>6</v>
      </c>
      <c r="L29" s="57">
        <f t="shared" si="8"/>
        <v>6</v>
      </c>
      <c r="M29" s="96">
        <f t="shared" si="8"/>
        <v>30</v>
      </c>
      <c r="N29" s="97">
        <f t="shared" si="8"/>
        <v>228</v>
      </c>
      <c r="O29" s="58">
        <f t="shared" si="8"/>
        <v>82</v>
      </c>
      <c r="P29" s="59">
        <f t="shared" si="8"/>
        <v>102</v>
      </c>
      <c r="Q29" s="58">
        <f t="shared" si="8"/>
        <v>146</v>
      </c>
      <c r="R29" s="59">
        <f t="shared" si="8"/>
        <v>56</v>
      </c>
      <c r="S29" s="58">
        <f t="shared" si="8"/>
        <v>194</v>
      </c>
      <c r="T29" s="59">
        <f t="shared" si="8"/>
        <v>102</v>
      </c>
    </row>
    <row r="30" spans="1:20" ht="24" x14ac:dyDescent="0.25">
      <c r="A30" s="49" t="s">
        <v>38</v>
      </c>
      <c r="B30" s="39" t="s">
        <v>39</v>
      </c>
      <c r="C30" s="141" t="s">
        <v>124</v>
      </c>
      <c r="D30" s="39"/>
      <c r="E30" s="139">
        <f>SUM(F30:G30)</f>
        <v>78</v>
      </c>
      <c r="F30" s="139">
        <v>10</v>
      </c>
      <c r="G30" s="139">
        <v>68</v>
      </c>
      <c r="H30" s="139">
        <v>42</v>
      </c>
      <c r="I30" s="50">
        <v>26</v>
      </c>
      <c r="J30" s="50"/>
      <c r="K30" s="50"/>
      <c r="L30" s="51"/>
      <c r="M30" s="98">
        <v>30</v>
      </c>
      <c r="N30" s="105">
        <v>48</v>
      </c>
      <c r="O30" s="52"/>
      <c r="P30" s="53"/>
      <c r="Q30" s="52"/>
      <c r="R30" s="53"/>
      <c r="S30" s="52"/>
      <c r="T30" s="53"/>
    </row>
    <row r="31" spans="1:20" ht="24" x14ac:dyDescent="0.25">
      <c r="A31" s="3" t="s">
        <v>40</v>
      </c>
      <c r="B31" s="4" t="s">
        <v>41</v>
      </c>
      <c r="C31" s="33" t="s">
        <v>125</v>
      </c>
      <c r="D31" s="4"/>
      <c r="E31" s="139">
        <f t="shared" ref="E31:E45" si="9">SUM(F31:G31)</f>
        <v>54</v>
      </c>
      <c r="F31" s="6">
        <v>8</v>
      </c>
      <c r="G31" s="6">
        <v>46</v>
      </c>
      <c r="H31" s="6">
        <v>30</v>
      </c>
      <c r="I31" s="136">
        <v>16</v>
      </c>
      <c r="J31" s="136"/>
      <c r="K31" s="136"/>
      <c r="L31" s="29"/>
      <c r="M31" s="103"/>
      <c r="N31" s="148">
        <v>54</v>
      </c>
      <c r="O31" s="41"/>
      <c r="P31" s="42"/>
      <c r="Q31" s="41"/>
      <c r="R31" s="42"/>
      <c r="S31" s="41"/>
      <c r="T31" s="42"/>
    </row>
    <row r="32" spans="1:20" ht="24" x14ac:dyDescent="0.25">
      <c r="A32" s="3" t="s">
        <v>42</v>
      </c>
      <c r="B32" s="4" t="s">
        <v>43</v>
      </c>
      <c r="C32" s="4"/>
      <c r="D32" s="33" t="s">
        <v>126</v>
      </c>
      <c r="E32" s="139">
        <f t="shared" si="9"/>
        <v>90</v>
      </c>
      <c r="F32" s="6">
        <v>14</v>
      </c>
      <c r="G32" s="6">
        <v>76</v>
      </c>
      <c r="H32" s="6">
        <v>52</v>
      </c>
      <c r="I32" s="136">
        <v>24</v>
      </c>
      <c r="J32" s="136"/>
      <c r="K32" s="136">
        <v>6</v>
      </c>
      <c r="L32" s="29">
        <v>6</v>
      </c>
      <c r="M32" s="45"/>
      <c r="N32" s="92"/>
      <c r="O32" s="23">
        <v>50</v>
      </c>
      <c r="P32" s="24">
        <v>40</v>
      </c>
      <c r="Q32" s="41"/>
      <c r="R32" s="42"/>
      <c r="S32" s="41"/>
      <c r="T32" s="42"/>
    </row>
    <row r="33" spans="1:20" ht="24" x14ac:dyDescent="0.25">
      <c r="A33" s="3" t="s">
        <v>44</v>
      </c>
      <c r="B33" s="4" t="s">
        <v>45</v>
      </c>
      <c r="C33" s="33" t="s">
        <v>125</v>
      </c>
      <c r="D33" s="4"/>
      <c r="E33" s="139">
        <f t="shared" si="9"/>
        <v>56</v>
      </c>
      <c r="F33" s="6">
        <v>8</v>
      </c>
      <c r="G33" s="6">
        <v>48</v>
      </c>
      <c r="H33" s="6">
        <v>40</v>
      </c>
      <c r="I33" s="136">
        <v>8</v>
      </c>
      <c r="J33" s="136"/>
      <c r="K33" s="136"/>
      <c r="L33" s="29"/>
      <c r="M33" s="41"/>
      <c r="N33" s="42"/>
      <c r="O33" s="41"/>
      <c r="P33" s="42"/>
      <c r="Q33" s="23">
        <v>56</v>
      </c>
      <c r="R33" s="42"/>
      <c r="S33" s="41"/>
      <c r="T33" s="42"/>
    </row>
    <row r="34" spans="1:20" x14ac:dyDescent="0.25">
      <c r="A34" s="3" t="s">
        <v>46</v>
      </c>
      <c r="B34" s="3" t="s">
        <v>47</v>
      </c>
      <c r="C34" s="33" t="s">
        <v>124</v>
      </c>
      <c r="D34" s="3"/>
      <c r="E34" s="139">
        <f t="shared" si="9"/>
        <v>52</v>
      </c>
      <c r="F34" s="6">
        <v>8</v>
      </c>
      <c r="G34" s="6">
        <v>44</v>
      </c>
      <c r="H34" s="6">
        <v>28</v>
      </c>
      <c r="I34" s="136">
        <v>16</v>
      </c>
      <c r="J34" s="136"/>
      <c r="K34" s="136"/>
      <c r="L34" s="29"/>
      <c r="M34" s="41"/>
      <c r="N34" s="42"/>
      <c r="O34" s="23">
        <v>32</v>
      </c>
      <c r="P34" s="24">
        <v>20</v>
      </c>
      <c r="Q34" s="41"/>
      <c r="R34" s="42"/>
      <c r="S34" s="41"/>
      <c r="T34" s="42"/>
    </row>
    <row r="35" spans="1:20" x14ac:dyDescent="0.25">
      <c r="A35" s="3" t="s">
        <v>48</v>
      </c>
      <c r="B35" s="3" t="s">
        <v>49</v>
      </c>
      <c r="C35" s="33" t="s">
        <v>125</v>
      </c>
      <c r="D35" s="3"/>
      <c r="E35" s="139">
        <f t="shared" si="9"/>
        <v>60</v>
      </c>
      <c r="F35" s="6">
        <v>10</v>
      </c>
      <c r="G35" s="6">
        <v>50</v>
      </c>
      <c r="H35" s="6">
        <v>40</v>
      </c>
      <c r="I35" s="136">
        <v>10</v>
      </c>
      <c r="J35" s="136"/>
      <c r="K35" s="136"/>
      <c r="L35" s="29"/>
      <c r="M35" s="41"/>
      <c r="N35" s="42"/>
      <c r="O35" s="41"/>
      <c r="P35" s="42"/>
      <c r="Q35" s="23">
        <v>60</v>
      </c>
      <c r="R35" s="42"/>
      <c r="S35" s="41"/>
      <c r="T35" s="42"/>
    </row>
    <row r="36" spans="1:20" ht="24" x14ac:dyDescent="0.25">
      <c r="A36" s="3" t="s">
        <v>50</v>
      </c>
      <c r="B36" s="4" t="s">
        <v>51</v>
      </c>
      <c r="C36" s="73" t="s">
        <v>165</v>
      </c>
      <c r="D36" s="4"/>
      <c r="E36" s="139">
        <f t="shared" si="9"/>
        <v>82</v>
      </c>
      <c r="F36" s="6">
        <v>12</v>
      </c>
      <c r="G36" s="6">
        <v>70</v>
      </c>
      <c r="H36" s="6">
        <v>0</v>
      </c>
      <c r="I36" s="136">
        <v>70</v>
      </c>
      <c r="J36" s="136"/>
      <c r="K36" s="136"/>
      <c r="L36" s="29"/>
      <c r="M36" s="41"/>
      <c r="N36" s="42"/>
      <c r="O36" s="41"/>
      <c r="P36" s="42"/>
      <c r="Q36" s="41"/>
      <c r="R36" s="19">
        <v>36</v>
      </c>
      <c r="S36" s="23">
        <v>24</v>
      </c>
      <c r="T36" s="24">
        <v>22</v>
      </c>
    </row>
    <row r="37" spans="1:20" x14ac:dyDescent="0.25">
      <c r="A37" s="3" t="s">
        <v>52</v>
      </c>
      <c r="B37" s="3" t="s">
        <v>53</v>
      </c>
      <c r="C37" s="33" t="s">
        <v>125</v>
      </c>
      <c r="D37" s="3"/>
      <c r="E37" s="139">
        <f t="shared" si="9"/>
        <v>42</v>
      </c>
      <c r="F37" s="6">
        <v>6</v>
      </c>
      <c r="G37" s="6">
        <v>36</v>
      </c>
      <c r="H37" s="6">
        <v>18</v>
      </c>
      <c r="I37" s="136">
        <v>18</v>
      </c>
      <c r="J37" s="136"/>
      <c r="K37" s="136"/>
      <c r="L37" s="29"/>
      <c r="M37" s="41"/>
      <c r="N37" s="42"/>
      <c r="O37" s="41"/>
      <c r="P37" s="24">
        <v>42</v>
      </c>
      <c r="Q37" s="41"/>
      <c r="R37" s="42"/>
      <c r="S37" s="41"/>
      <c r="T37" s="42"/>
    </row>
    <row r="38" spans="1:20" x14ac:dyDescent="0.25">
      <c r="A38" s="3" t="s">
        <v>54</v>
      </c>
      <c r="B38" s="3" t="s">
        <v>20</v>
      </c>
      <c r="C38" s="33" t="s">
        <v>124</v>
      </c>
      <c r="D38" s="3"/>
      <c r="E38" s="139">
        <f t="shared" si="9"/>
        <v>50</v>
      </c>
      <c r="F38" s="6">
        <v>6</v>
      </c>
      <c r="G38" s="6">
        <v>44</v>
      </c>
      <c r="H38" s="6">
        <v>0</v>
      </c>
      <c r="I38" s="136">
        <v>44</v>
      </c>
      <c r="J38" s="136"/>
      <c r="K38" s="136"/>
      <c r="L38" s="29"/>
      <c r="M38" s="41"/>
      <c r="N38" s="42"/>
      <c r="O38" s="41"/>
      <c r="P38" s="42"/>
      <c r="Q38" s="18">
        <v>30</v>
      </c>
      <c r="R38" s="24">
        <v>20</v>
      </c>
      <c r="S38" s="41"/>
      <c r="T38" s="42"/>
    </row>
    <row r="39" spans="1:20" x14ac:dyDescent="0.25">
      <c r="A39" s="3" t="s">
        <v>55</v>
      </c>
      <c r="B39" s="3" t="s">
        <v>56</v>
      </c>
      <c r="C39" s="6" t="s">
        <v>125</v>
      </c>
      <c r="D39" s="6"/>
      <c r="E39" s="139">
        <f t="shared" si="9"/>
        <v>42</v>
      </c>
      <c r="F39" s="6">
        <v>6</v>
      </c>
      <c r="G39" s="6">
        <v>36</v>
      </c>
      <c r="H39" s="6">
        <v>26</v>
      </c>
      <c r="I39" s="136">
        <v>10</v>
      </c>
      <c r="J39" s="136"/>
      <c r="K39" s="136"/>
      <c r="L39" s="29"/>
      <c r="M39" s="94"/>
      <c r="N39" s="24">
        <v>42</v>
      </c>
      <c r="O39" s="41"/>
      <c r="P39" s="42"/>
      <c r="Q39" s="41"/>
      <c r="R39" s="42"/>
      <c r="S39" s="41"/>
      <c r="T39" s="42"/>
    </row>
    <row r="40" spans="1:20" x14ac:dyDescent="0.25">
      <c r="A40" s="3" t="s">
        <v>57</v>
      </c>
      <c r="B40" s="3" t="s">
        <v>58</v>
      </c>
      <c r="C40" s="6"/>
      <c r="D40" s="6"/>
      <c r="E40" s="139">
        <f t="shared" si="9"/>
        <v>50</v>
      </c>
      <c r="F40" s="6">
        <v>8</v>
      </c>
      <c r="G40" s="6">
        <v>42</v>
      </c>
      <c r="H40" s="6">
        <v>22</v>
      </c>
      <c r="I40" s="136">
        <v>20</v>
      </c>
      <c r="J40" s="136"/>
      <c r="K40" s="136"/>
      <c r="L40" s="29"/>
      <c r="M40" s="41"/>
      <c r="N40" s="42"/>
      <c r="O40" s="41"/>
      <c r="P40" s="42"/>
      <c r="Q40" s="41"/>
      <c r="R40" s="42"/>
      <c r="S40" s="23">
        <v>50</v>
      </c>
      <c r="T40" s="42"/>
    </row>
    <row r="41" spans="1:20" x14ac:dyDescent="0.25">
      <c r="A41" s="3" t="s">
        <v>59</v>
      </c>
      <c r="B41" s="3" t="s">
        <v>60</v>
      </c>
      <c r="C41" s="6"/>
      <c r="D41" s="6"/>
      <c r="E41" s="139">
        <f t="shared" si="9"/>
        <v>48</v>
      </c>
      <c r="F41" s="6">
        <v>8</v>
      </c>
      <c r="G41" s="6">
        <v>40</v>
      </c>
      <c r="H41" s="6">
        <v>20</v>
      </c>
      <c r="I41" s="136">
        <v>20</v>
      </c>
      <c r="J41" s="136"/>
      <c r="K41" s="136"/>
      <c r="L41" s="29"/>
      <c r="M41" s="41"/>
      <c r="N41" s="42"/>
      <c r="O41" s="41"/>
      <c r="P41" s="42"/>
      <c r="Q41" s="41"/>
      <c r="R41" s="42"/>
      <c r="S41" s="23">
        <v>48</v>
      </c>
      <c r="T41" s="42"/>
    </row>
    <row r="42" spans="1:20" ht="15" customHeight="1" x14ac:dyDescent="0.25">
      <c r="A42" s="3" t="s">
        <v>61</v>
      </c>
      <c r="B42" s="3" t="s">
        <v>62</v>
      </c>
      <c r="C42" s="6" t="s">
        <v>125</v>
      </c>
      <c r="D42" s="6"/>
      <c r="E42" s="139">
        <f t="shared" si="9"/>
        <v>42</v>
      </c>
      <c r="F42" s="6">
        <v>6</v>
      </c>
      <c r="G42" s="6">
        <v>36</v>
      </c>
      <c r="H42" s="6">
        <v>26</v>
      </c>
      <c r="I42" s="136">
        <v>10</v>
      </c>
      <c r="J42" s="136"/>
      <c r="K42" s="136"/>
      <c r="L42" s="29"/>
      <c r="M42" s="41"/>
      <c r="N42" s="24">
        <v>42</v>
      </c>
      <c r="O42" s="41"/>
      <c r="P42" s="42"/>
      <c r="Q42" s="41"/>
      <c r="R42" s="42"/>
      <c r="S42" s="41"/>
      <c r="T42" s="42"/>
    </row>
    <row r="43" spans="1:20" x14ac:dyDescent="0.25">
      <c r="A43" s="3" t="s">
        <v>63</v>
      </c>
      <c r="B43" s="30" t="s">
        <v>166</v>
      </c>
      <c r="C43" s="6" t="s">
        <v>125</v>
      </c>
      <c r="D43" s="6"/>
      <c r="E43" s="139">
        <f t="shared" si="9"/>
        <v>42</v>
      </c>
      <c r="F43" s="6">
        <v>6</v>
      </c>
      <c r="G43" s="6">
        <v>36</v>
      </c>
      <c r="H43" s="6">
        <v>26</v>
      </c>
      <c r="I43" s="136">
        <v>10</v>
      </c>
      <c r="J43" s="136"/>
      <c r="K43" s="136"/>
      <c r="L43" s="29"/>
      <c r="M43" s="41"/>
      <c r="N43" s="24">
        <v>42</v>
      </c>
      <c r="O43" s="41"/>
      <c r="P43" s="42"/>
      <c r="Q43" s="41"/>
      <c r="R43" s="42"/>
      <c r="S43" s="41"/>
      <c r="T43" s="42"/>
    </row>
    <row r="44" spans="1:20" ht="24" x14ac:dyDescent="0.25">
      <c r="A44" s="3" t="s">
        <v>64</v>
      </c>
      <c r="B44" s="4" t="s">
        <v>120</v>
      </c>
      <c r="C44" s="33" t="s">
        <v>124</v>
      </c>
      <c r="D44" s="6"/>
      <c r="E44" s="139">
        <f t="shared" si="9"/>
        <v>66</v>
      </c>
      <c r="F44" s="6">
        <v>10</v>
      </c>
      <c r="G44" s="6">
        <v>56</v>
      </c>
      <c r="H44" s="6">
        <v>24</v>
      </c>
      <c r="I44" s="82">
        <v>32</v>
      </c>
      <c r="J44" s="136"/>
      <c r="K44" s="136"/>
      <c r="L44" s="29"/>
      <c r="M44" s="41"/>
      <c r="N44" s="42"/>
      <c r="O44" s="41"/>
      <c r="P44" s="42"/>
      <c r="Q44" s="41"/>
      <c r="R44" s="42"/>
      <c r="S44" s="18">
        <v>36</v>
      </c>
      <c r="T44" s="24">
        <v>30</v>
      </c>
    </row>
    <row r="45" spans="1:20" ht="24.75" thickBot="1" x14ac:dyDescent="0.3">
      <c r="A45" s="46" t="s">
        <v>65</v>
      </c>
      <c r="B45" s="64" t="s">
        <v>66</v>
      </c>
      <c r="C45" s="140" t="s">
        <v>124</v>
      </c>
      <c r="D45" s="65"/>
      <c r="E45" s="139">
        <f t="shared" si="9"/>
        <v>86</v>
      </c>
      <c r="F45" s="127">
        <v>14</v>
      </c>
      <c r="G45" s="127">
        <v>72</v>
      </c>
      <c r="H45" s="127">
        <v>62</v>
      </c>
      <c r="I45" s="47">
        <v>10</v>
      </c>
      <c r="J45" s="47"/>
      <c r="K45" s="47"/>
      <c r="L45" s="48"/>
      <c r="M45" s="43"/>
      <c r="N45" s="44"/>
      <c r="O45" s="43"/>
      <c r="P45" s="44"/>
      <c r="Q45" s="43"/>
      <c r="R45" s="44"/>
      <c r="S45" s="66">
        <v>36</v>
      </c>
      <c r="T45" s="151">
        <v>50</v>
      </c>
    </row>
    <row r="46" spans="1:20" ht="15.75" thickBot="1" x14ac:dyDescent="0.3">
      <c r="A46" s="54" t="s">
        <v>67</v>
      </c>
      <c r="B46" s="55" t="s">
        <v>68</v>
      </c>
      <c r="C46" s="56" t="s">
        <v>193</v>
      </c>
      <c r="D46" s="56" t="s">
        <v>201</v>
      </c>
      <c r="E46" s="56" t="s">
        <v>163</v>
      </c>
      <c r="F46" s="56">
        <f>SUM(F47+F53+F59+F65+F71)</f>
        <v>138</v>
      </c>
      <c r="G46" s="56">
        <f t="shared" ref="G46:T46" si="10">SUM(G47+G53+G59+G65+G71)</f>
        <v>758</v>
      </c>
      <c r="H46" s="56">
        <f t="shared" si="10"/>
        <v>428</v>
      </c>
      <c r="I46" s="56">
        <f>SUM(I47+I53+I59+I65+I71)</f>
        <v>330</v>
      </c>
      <c r="J46" s="57">
        <f>SUM(J47+J53+J59+J65+J71)</f>
        <v>1728</v>
      </c>
      <c r="K46" s="57">
        <v>18</v>
      </c>
      <c r="L46" s="57">
        <f t="shared" si="10"/>
        <v>78</v>
      </c>
      <c r="M46" s="58">
        <f t="shared" si="10"/>
        <v>0</v>
      </c>
      <c r="N46" s="59">
        <f t="shared" si="10"/>
        <v>0</v>
      </c>
      <c r="O46" s="58">
        <f t="shared" si="10"/>
        <v>130</v>
      </c>
      <c r="P46" s="59">
        <f t="shared" si="10"/>
        <v>184</v>
      </c>
      <c r="Q46" s="58">
        <f t="shared" si="10"/>
        <v>454</v>
      </c>
      <c r="R46" s="59">
        <f t="shared" si="10"/>
        <v>784</v>
      </c>
      <c r="S46" s="58">
        <f t="shared" si="10"/>
        <v>394</v>
      </c>
      <c r="T46" s="59">
        <f t="shared" si="10"/>
        <v>678</v>
      </c>
    </row>
    <row r="47" spans="1:20" ht="45" customHeight="1" x14ac:dyDescent="0.25">
      <c r="A47" s="67" t="s">
        <v>69</v>
      </c>
      <c r="B47" s="68" t="s">
        <v>137</v>
      </c>
      <c r="C47" s="69" t="s">
        <v>134</v>
      </c>
      <c r="D47" s="69" t="s">
        <v>130</v>
      </c>
      <c r="E47" s="69">
        <f>SUM(E48:E51)</f>
        <v>314</v>
      </c>
      <c r="F47" s="69">
        <f>SUM(F48:F51)</f>
        <v>22</v>
      </c>
      <c r="G47" s="69">
        <f t="shared" ref="G47:H47" si="11">SUM(G48:G51)</f>
        <v>112</v>
      </c>
      <c r="H47" s="69">
        <f t="shared" si="11"/>
        <v>64</v>
      </c>
      <c r="I47" s="70">
        <f>SUM(I48:I51)</f>
        <v>48</v>
      </c>
      <c r="J47" s="70">
        <f>SUM(J48:J51)</f>
        <v>180</v>
      </c>
      <c r="K47" s="70">
        <v>6</v>
      </c>
      <c r="L47" s="70">
        <v>18</v>
      </c>
      <c r="M47" s="87">
        <f t="shared" ref="M47:N47" si="12">SUM(M48:M52)</f>
        <v>0</v>
      </c>
      <c r="N47" s="86">
        <f t="shared" si="12"/>
        <v>0</v>
      </c>
      <c r="O47" s="85">
        <f>SUM(O48:O52)</f>
        <v>130</v>
      </c>
      <c r="P47" s="86">
        <f t="shared" ref="P47:T47" si="13">SUM(P48:P52)</f>
        <v>184</v>
      </c>
      <c r="Q47" s="85">
        <f t="shared" si="13"/>
        <v>0</v>
      </c>
      <c r="R47" s="86">
        <f t="shared" si="13"/>
        <v>0</v>
      </c>
      <c r="S47" s="85">
        <f t="shared" si="13"/>
        <v>0</v>
      </c>
      <c r="T47" s="152">
        <f t="shared" si="13"/>
        <v>0</v>
      </c>
    </row>
    <row r="48" spans="1:20" ht="36" x14ac:dyDescent="0.25">
      <c r="A48" s="3" t="s">
        <v>70</v>
      </c>
      <c r="B48" s="39" t="s">
        <v>138</v>
      </c>
      <c r="C48" s="6"/>
      <c r="D48" s="158" t="s">
        <v>183</v>
      </c>
      <c r="E48" s="37">
        <f>SUM(F48+G48+K48+L48)</f>
        <v>38</v>
      </c>
      <c r="F48" s="6">
        <v>6</v>
      </c>
      <c r="G48" s="6">
        <v>32</v>
      </c>
      <c r="H48" s="6">
        <v>14</v>
      </c>
      <c r="I48" s="136">
        <v>18</v>
      </c>
      <c r="J48" s="136"/>
      <c r="K48" s="136"/>
      <c r="L48" s="29"/>
      <c r="M48" s="88"/>
      <c r="N48" s="42"/>
      <c r="O48" s="153">
        <v>38</v>
      </c>
      <c r="P48" s="42"/>
      <c r="Q48" s="88"/>
      <c r="R48" s="42"/>
      <c r="S48" s="88"/>
      <c r="T48" s="42"/>
    </row>
    <row r="49" spans="1:20" ht="24" x14ac:dyDescent="0.25">
      <c r="A49" s="3" t="s">
        <v>71</v>
      </c>
      <c r="B49" s="4" t="s">
        <v>139</v>
      </c>
      <c r="C49" s="6"/>
      <c r="D49" s="200"/>
      <c r="E49" s="37">
        <f>SUM(F49+G49)</f>
        <v>96</v>
      </c>
      <c r="F49" s="6">
        <v>16</v>
      </c>
      <c r="G49" s="6">
        <v>80</v>
      </c>
      <c r="H49" s="6">
        <v>50</v>
      </c>
      <c r="I49" s="136">
        <v>30</v>
      </c>
      <c r="J49" s="136"/>
      <c r="K49" s="136">
        <v>6</v>
      </c>
      <c r="L49" s="29">
        <v>6</v>
      </c>
      <c r="M49" s="88"/>
      <c r="N49" s="42"/>
      <c r="O49" s="90">
        <v>56</v>
      </c>
      <c r="P49" s="24">
        <v>40</v>
      </c>
      <c r="Q49" s="88"/>
      <c r="R49" s="42"/>
      <c r="S49" s="88"/>
      <c r="T49" s="42"/>
    </row>
    <row r="50" spans="1:20" x14ac:dyDescent="0.25">
      <c r="A50" s="3" t="s">
        <v>72</v>
      </c>
      <c r="B50" s="3" t="s">
        <v>140</v>
      </c>
      <c r="C50" s="33" t="s">
        <v>124</v>
      </c>
      <c r="D50" s="6"/>
      <c r="E50" s="6">
        <f>SUM(M50:T50)</f>
        <v>72</v>
      </c>
      <c r="F50" s="6"/>
      <c r="G50" s="6"/>
      <c r="H50" s="6"/>
      <c r="I50" s="136"/>
      <c r="J50" s="136">
        <f>SUM(M50:T50)</f>
        <v>72</v>
      </c>
      <c r="K50" s="136"/>
      <c r="L50" s="29"/>
      <c r="M50" s="88"/>
      <c r="N50" s="42"/>
      <c r="O50" s="153">
        <v>36</v>
      </c>
      <c r="P50" s="24">
        <v>36</v>
      </c>
      <c r="Q50" s="88"/>
      <c r="R50" s="42"/>
      <c r="S50" s="88"/>
      <c r="T50" s="42"/>
    </row>
    <row r="51" spans="1:20" x14ac:dyDescent="0.25">
      <c r="A51" s="3" t="s">
        <v>73</v>
      </c>
      <c r="B51" s="3" t="s">
        <v>141</v>
      </c>
      <c r="C51" s="6" t="s">
        <v>125</v>
      </c>
      <c r="D51" s="6"/>
      <c r="E51" s="6">
        <f>SUM(M51:T51)</f>
        <v>108</v>
      </c>
      <c r="F51" s="6"/>
      <c r="G51" s="6"/>
      <c r="H51" s="6"/>
      <c r="I51" s="136"/>
      <c r="J51" s="136">
        <f>SUM(M51:T51)</f>
        <v>108</v>
      </c>
      <c r="K51" s="136"/>
      <c r="L51" s="29"/>
      <c r="M51" s="88"/>
      <c r="N51" s="42"/>
      <c r="O51" s="88"/>
      <c r="P51" s="24">
        <v>108</v>
      </c>
      <c r="Q51" s="88"/>
      <c r="R51" s="42"/>
      <c r="S51" s="88"/>
      <c r="T51" s="42"/>
    </row>
    <row r="52" spans="1:20" x14ac:dyDescent="0.25">
      <c r="A52" s="3"/>
      <c r="B52" s="32" t="s">
        <v>121</v>
      </c>
      <c r="C52" s="6"/>
      <c r="D52" s="6" t="s">
        <v>127</v>
      </c>
      <c r="E52" s="6"/>
      <c r="F52" s="6"/>
      <c r="G52" s="6"/>
      <c r="H52" s="6"/>
      <c r="I52" s="136"/>
      <c r="J52" s="136"/>
      <c r="K52" s="136"/>
      <c r="L52" s="29">
        <v>12</v>
      </c>
      <c r="M52" s="88"/>
      <c r="N52" s="42"/>
      <c r="O52" s="88"/>
      <c r="P52" s="24"/>
      <c r="Q52" s="88"/>
      <c r="R52" s="42"/>
      <c r="S52" s="88"/>
      <c r="T52" s="42"/>
    </row>
    <row r="53" spans="1:20" ht="48" x14ac:dyDescent="0.25">
      <c r="A53" s="7" t="s">
        <v>74</v>
      </c>
      <c r="B53" s="40" t="s">
        <v>142</v>
      </c>
      <c r="C53" s="10" t="s">
        <v>134</v>
      </c>
      <c r="D53" s="10" t="s">
        <v>130</v>
      </c>
      <c r="E53" s="10">
        <f>SUM(E54:E57)</f>
        <v>692</v>
      </c>
      <c r="F53" s="10">
        <f>SUM(F54:F57)</f>
        <v>30</v>
      </c>
      <c r="G53" s="10">
        <f t="shared" ref="G53:H53" si="14">SUM(G54:G57)</f>
        <v>218</v>
      </c>
      <c r="H53" s="10">
        <f t="shared" si="14"/>
        <v>122</v>
      </c>
      <c r="I53" s="15">
        <f>SUM(I54:I57)</f>
        <v>96</v>
      </c>
      <c r="J53" s="15">
        <f>SUM(J54:J57)</f>
        <v>432</v>
      </c>
      <c r="K53" s="15">
        <v>6</v>
      </c>
      <c r="L53" s="15">
        <v>18</v>
      </c>
      <c r="M53" s="89">
        <f t="shared" ref="M53:P53" si="15">SUM(M54:M58)</f>
        <v>0</v>
      </c>
      <c r="N53" s="20">
        <f t="shared" si="15"/>
        <v>0</v>
      </c>
      <c r="O53" s="89">
        <f t="shared" si="15"/>
        <v>0</v>
      </c>
      <c r="P53" s="20">
        <f t="shared" si="15"/>
        <v>0</v>
      </c>
      <c r="Q53" s="89">
        <f>SUM(Q54:Q58)</f>
        <v>256</v>
      </c>
      <c r="R53" s="20">
        <f t="shared" ref="R53:T53" si="16">SUM(R54:R58)</f>
        <v>424</v>
      </c>
      <c r="S53" s="89">
        <f t="shared" si="16"/>
        <v>0</v>
      </c>
      <c r="T53" s="10">
        <f t="shared" si="16"/>
        <v>0</v>
      </c>
    </row>
    <row r="54" spans="1:20" ht="36" x14ac:dyDescent="0.25">
      <c r="A54" s="3" t="s">
        <v>75</v>
      </c>
      <c r="B54" s="4" t="s">
        <v>143</v>
      </c>
      <c r="C54" s="6"/>
      <c r="D54" s="158" t="s">
        <v>183</v>
      </c>
      <c r="E54" s="37">
        <f>SUM(F54+G54+K54+L54)</f>
        <v>38</v>
      </c>
      <c r="F54" s="6">
        <v>6</v>
      </c>
      <c r="G54" s="6">
        <v>32</v>
      </c>
      <c r="H54" s="6">
        <v>16</v>
      </c>
      <c r="I54" s="136">
        <v>16</v>
      </c>
      <c r="J54" s="136"/>
      <c r="K54" s="136"/>
      <c r="L54" s="29"/>
      <c r="M54" s="88"/>
      <c r="N54" s="42"/>
      <c r="O54" s="88"/>
      <c r="P54" s="42"/>
      <c r="Q54" s="90">
        <v>38</v>
      </c>
      <c r="R54" s="42"/>
      <c r="S54" s="88"/>
      <c r="T54" s="42"/>
    </row>
    <row r="55" spans="1:20" ht="36" x14ac:dyDescent="0.25">
      <c r="A55" s="3" t="s">
        <v>76</v>
      </c>
      <c r="B55" s="4" t="s">
        <v>144</v>
      </c>
      <c r="C55" s="6"/>
      <c r="D55" s="200"/>
      <c r="E55" s="37">
        <f>SUM(F55+G55+K55+L55)</f>
        <v>222</v>
      </c>
      <c r="F55" s="6">
        <v>24</v>
      </c>
      <c r="G55" s="6">
        <v>186</v>
      </c>
      <c r="H55" s="6">
        <v>106</v>
      </c>
      <c r="I55" s="136">
        <v>80</v>
      </c>
      <c r="J55" s="136"/>
      <c r="K55" s="136">
        <v>6</v>
      </c>
      <c r="L55" s="29">
        <v>6</v>
      </c>
      <c r="M55" s="88"/>
      <c r="N55" s="42"/>
      <c r="O55" s="88"/>
      <c r="P55" s="42"/>
      <c r="Q55" s="90">
        <v>146</v>
      </c>
      <c r="R55" s="24">
        <v>64</v>
      </c>
      <c r="S55" s="88"/>
      <c r="T55" s="42"/>
    </row>
    <row r="56" spans="1:20" x14ac:dyDescent="0.25">
      <c r="A56" s="3" t="s">
        <v>77</v>
      </c>
      <c r="B56" s="4" t="s">
        <v>140</v>
      </c>
      <c r="C56" s="33" t="s">
        <v>124</v>
      </c>
      <c r="D56" s="6"/>
      <c r="E56" s="6">
        <f>SUM(M56:T56)</f>
        <v>144</v>
      </c>
      <c r="F56" s="6"/>
      <c r="G56" s="6"/>
      <c r="H56" s="6"/>
      <c r="I56" s="136"/>
      <c r="J56" s="136">
        <f>SUM(M56:T56)</f>
        <v>144</v>
      </c>
      <c r="K56" s="136"/>
      <c r="L56" s="29"/>
      <c r="M56" s="88"/>
      <c r="N56" s="42"/>
      <c r="O56" s="88"/>
      <c r="P56" s="42"/>
      <c r="Q56" s="90">
        <v>72</v>
      </c>
      <c r="R56" s="24">
        <v>72</v>
      </c>
      <c r="S56" s="88"/>
      <c r="T56" s="42"/>
    </row>
    <row r="57" spans="1:20" x14ac:dyDescent="0.25">
      <c r="A57" s="3" t="s">
        <v>78</v>
      </c>
      <c r="B57" s="4" t="s">
        <v>141</v>
      </c>
      <c r="C57" s="33" t="s">
        <v>125</v>
      </c>
      <c r="D57" s="6"/>
      <c r="E57" s="6">
        <f>SUM(M57:T57)</f>
        <v>288</v>
      </c>
      <c r="F57" s="6"/>
      <c r="G57" s="6"/>
      <c r="H57" s="6"/>
      <c r="I57" s="136"/>
      <c r="J57" s="136">
        <f>SUM(M57:T57)</f>
        <v>288</v>
      </c>
      <c r="K57" s="136"/>
      <c r="L57" s="29"/>
      <c r="M57" s="88"/>
      <c r="N57" s="42"/>
      <c r="O57" s="88"/>
      <c r="P57" s="42"/>
      <c r="Q57" s="88"/>
      <c r="R57" s="24">
        <v>288</v>
      </c>
      <c r="S57" s="88"/>
      <c r="T57" s="42"/>
    </row>
    <row r="58" spans="1:20" x14ac:dyDescent="0.25">
      <c r="A58" s="3"/>
      <c r="B58" s="32" t="s">
        <v>121</v>
      </c>
      <c r="C58" s="6"/>
      <c r="D58" s="6" t="s">
        <v>127</v>
      </c>
      <c r="E58" s="6"/>
      <c r="F58" s="6"/>
      <c r="G58" s="6"/>
      <c r="H58" s="6"/>
      <c r="I58" s="136"/>
      <c r="J58" s="136"/>
      <c r="K58" s="136"/>
      <c r="L58" s="29">
        <v>12</v>
      </c>
      <c r="M58" s="88"/>
      <c r="N58" s="42"/>
      <c r="O58" s="88"/>
      <c r="P58" s="42"/>
      <c r="Q58" s="88"/>
      <c r="R58" s="24"/>
      <c r="S58" s="88"/>
      <c r="T58" s="42"/>
    </row>
    <row r="59" spans="1:20" ht="48" x14ac:dyDescent="0.25">
      <c r="A59" s="7" t="s">
        <v>79</v>
      </c>
      <c r="B59" s="40" t="s">
        <v>145</v>
      </c>
      <c r="C59" s="10" t="s">
        <v>134</v>
      </c>
      <c r="D59" s="10" t="s">
        <v>130</v>
      </c>
      <c r="E59" s="10">
        <f>SUM(E60:E63)</f>
        <v>558</v>
      </c>
      <c r="F59" s="10">
        <f>SUM(F60:F63)</f>
        <v>30</v>
      </c>
      <c r="G59" s="10">
        <f t="shared" ref="G59:H59" si="17">SUM(G60:G63)</f>
        <v>132</v>
      </c>
      <c r="H59" s="10">
        <f t="shared" si="17"/>
        <v>66</v>
      </c>
      <c r="I59" s="15">
        <f>SUM(I60:I62)</f>
        <v>66</v>
      </c>
      <c r="J59" s="15">
        <f>SUM(J60:J63)</f>
        <v>396</v>
      </c>
      <c r="K59" s="15">
        <v>6</v>
      </c>
      <c r="L59" s="15">
        <v>18</v>
      </c>
      <c r="M59" s="15">
        <f t="shared" ref="M59:Q59" si="18">SUM(M60:M64)</f>
        <v>0</v>
      </c>
      <c r="N59" s="20">
        <f t="shared" si="18"/>
        <v>0</v>
      </c>
      <c r="O59" s="15">
        <f t="shared" si="18"/>
        <v>0</v>
      </c>
      <c r="P59" s="20">
        <f t="shared" si="18"/>
        <v>0</v>
      </c>
      <c r="Q59" s="15">
        <f t="shared" si="18"/>
        <v>198</v>
      </c>
      <c r="R59" s="20">
        <f>SUM(R60:R64)</f>
        <v>288</v>
      </c>
      <c r="S59" s="15">
        <f t="shared" ref="S59:T59" si="19">SUM(S60:S64)</f>
        <v>72</v>
      </c>
      <c r="T59" s="20">
        <f t="shared" si="19"/>
        <v>0</v>
      </c>
    </row>
    <row r="60" spans="1:20" ht="36" x14ac:dyDescent="0.25">
      <c r="A60" s="3" t="s">
        <v>80</v>
      </c>
      <c r="B60" s="4" t="s">
        <v>146</v>
      </c>
      <c r="C60" s="6"/>
      <c r="D60" s="158" t="s">
        <v>202</v>
      </c>
      <c r="E60" s="37">
        <f>SUM(F60+G60+K60+L60)</f>
        <v>38</v>
      </c>
      <c r="F60" s="6">
        <v>6</v>
      </c>
      <c r="G60" s="6">
        <v>32</v>
      </c>
      <c r="H60" s="6">
        <v>16</v>
      </c>
      <c r="I60" s="136">
        <v>16</v>
      </c>
      <c r="J60" s="136"/>
      <c r="K60" s="136"/>
      <c r="L60" s="29"/>
      <c r="M60" s="88"/>
      <c r="N60" s="42"/>
      <c r="O60" s="88"/>
      <c r="P60" s="42"/>
      <c r="Q60" s="90">
        <v>38</v>
      </c>
      <c r="R60" s="42"/>
      <c r="S60" s="88"/>
      <c r="T60" s="42"/>
    </row>
    <row r="61" spans="1:20" ht="36" x14ac:dyDescent="0.25">
      <c r="A61" s="3" t="s">
        <v>81</v>
      </c>
      <c r="B61" s="4" t="s">
        <v>147</v>
      </c>
      <c r="C61" s="6"/>
      <c r="D61" s="200"/>
      <c r="E61" s="37">
        <f>SUM(F61+G61)</f>
        <v>124</v>
      </c>
      <c r="F61" s="6">
        <v>24</v>
      </c>
      <c r="G61" s="6">
        <v>100</v>
      </c>
      <c r="H61" s="6">
        <v>50</v>
      </c>
      <c r="I61" s="136">
        <v>50</v>
      </c>
      <c r="J61" s="136"/>
      <c r="K61" s="136">
        <v>6</v>
      </c>
      <c r="L61" s="29">
        <v>6</v>
      </c>
      <c r="M61" s="88"/>
      <c r="N61" s="42"/>
      <c r="O61" s="88"/>
      <c r="P61" s="42"/>
      <c r="Q61" s="90">
        <v>124</v>
      </c>
      <c r="R61" s="92"/>
      <c r="S61" s="88"/>
      <c r="T61" s="42"/>
    </row>
    <row r="62" spans="1:20" x14ac:dyDescent="0.25">
      <c r="A62" s="3" t="s">
        <v>82</v>
      </c>
      <c r="B62" s="4" t="s">
        <v>140</v>
      </c>
      <c r="C62" s="33" t="s">
        <v>124</v>
      </c>
      <c r="D62" s="6"/>
      <c r="E62" s="6">
        <f>SUM(M62:T62)</f>
        <v>108</v>
      </c>
      <c r="F62" s="6"/>
      <c r="G62" s="6"/>
      <c r="H62" s="6"/>
      <c r="I62" s="136"/>
      <c r="J62" s="136">
        <f>SUM(M62:T62)</f>
        <v>108</v>
      </c>
      <c r="K62" s="136"/>
      <c r="L62" s="29"/>
      <c r="M62" s="88"/>
      <c r="N62" s="42"/>
      <c r="O62" s="88"/>
      <c r="P62" s="42"/>
      <c r="Q62" s="90">
        <v>36</v>
      </c>
      <c r="R62" s="24">
        <v>72</v>
      </c>
      <c r="S62" s="88"/>
      <c r="T62" s="42"/>
    </row>
    <row r="63" spans="1:20" x14ac:dyDescent="0.25">
      <c r="A63" s="3" t="s">
        <v>83</v>
      </c>
      <c r="B63" s="4" t="s">
        <v>141</v>
      </c>
      <c r="C63" s="33" t="s">
        <v>124</v>
      </c>
      <c r="D63" s="6"/>
      <c r="E63" s="6">
        <f>SUM(M63:T63)</f>
        <v>288</v>
      </c>
      <c r="F63" s="6"/>
      <c r="G63" s="6"/>
      <c r="H63" s="25"/>
      <c r="I63" s="38"/>
      <c r="J63" s="136">
        <f>SUM(M63:T63)</f>
        <v>288</v>
      </c>
      <c r="K63" s="28"/>
      <c r="L63" s="29"/>
      <c r="M63" s="88"/>
      <c r="N63" s="42"/>
      <c r="O63" s="88"/>
      <c r="P63" s="42"/>
      <c r="Q63" s="88"/>
      <c r="R63" s="24">
        <v>216</v>
      </c>
      <c r="S63" s="90">
        <v>72</v>
      </c>
      <c r="T63" s="42"/>
    </row>
    <row r="64" spans="1:20" x14ac:dyDescent="0.25">
      <c r="A64" s="3"/>
      <c r="B64" s="32" t="s">
        <v>121</v>
      </c>
      <c r="C64" s="6"/>
      <c r="D64" s="6" t="s">
        <v>127</v>
      </c>
      <c r="E64" s="6"/>
      <c r="F64" s="6"/>
      <c r="G64" s="6"/>
      <c r="H64" s="25"/>
      <c r="I64" s="28"/>
      <c r="J64" s="136"/>
      <c r="K64" s="28"/>
      <c r="L64" s="29">
        <v>12</v>
      </c>
      <c r="M64" s="88"/>
      <c r="N64" s="42"/>
      <c r="O64" s="88"/>
      <c r="P64" s="42"/>
      <c r="Q64" s="88"/>
      <c r="R64" s="42"/>
      <c r="S64" s="90"/>
      <c r="T64" s="42"/>
    </row>
    <row r="65" spans="1:20" ht="48" x14ac:dyDescent="0.25">
      <c r="A65" s="7" t="s">
        <v>84</v>
      </c>
      <c r="B65" s="40" t="s">
        <v>148</v>
      </c>
      <c r="C65" s="10" t="s">
        <v>133</v>
      </c>
      <c r="D65" s="10" t="s">
        <v>131</v>
      </c>
      <c r="E65" s="10">
        <f>SUM(E66:E69)</f>
        <v>304</v>
      </c>
      <c r="F65" s="10">
        <f>SUM(F66:F69)</f>
        <v>20</v>
      </c>
      <c r="G65" s="10">
        <f t="shared" ref="G65:H65" si="20">SUM(G66:G69)</f>
        <v>104</v>
      </c>
      <c r="H65" s="10">
        <f t="shared" si="20"/>
        <v>62</v>
      </c>
      <c r="I65" s="15">
        <f>SUM(I66:I69)</f>
        <v>42</v>
      </c>
      <c r="J65" s="15">
        <f>SUM(J66:J69)</f>
        <v>180</v>
      </c>
      <c r="K65" s="15"/>
      <c r="L65" s="15">
        <v>12</v>
      </c>
      <c r="M65" s="89">
        <f t="shared" ref="M65:R65" si="21">SUM(M66:M70)</f>
        <v>0</v>
      </c>
      <c r="N65" s="20">
        <f t="shared" si="21"/>
        <v>0</v>
      </c>
      <c r="O65" s="89">
        <f t="shared" si="21"/>
        <v>0</v>
      </c>
      <c r="P65" s="20">
        <f t="shared" si="21"/>
        <v>0</v>
      </c>
      <c r="Q65" s="89">
        <f t="shared" si="21"/>
        <v>0</v>
      </c>
      <c r="R65" s="20">
        <f t="shared" si="21"/>
        <v>72</v>
      </c>
      <c r="S65" s="89">
        <f>SUM(S66:S70)</f>
        <v>232</v>
      </c>
      <c r="T65" s="10">
        <f>SUM(T66:T70)</f>
        <v>0</v>
      </c>
    </row>
    <row r="66" spans="1:20" ht="36" x14ac:dyDescent="0.25">
      <c r="A66" s="3" t="s">
        <v>85</v>
      </c>
      <c r="B66" s="4" t="s">
        <v>149</v>
      </c>
      <c r="C66" s="6"/>
      <c r="D66" s="6"/>
      <c r="E66" s="37">
        <f>SUM(F66+G66+K66+L66)</f>
        <v>38</v>
      </c>
      <c r="F66" s="6">
        <v>6</v>
      </c>
      <c r="G66" s="6">
        <v>32</v>
      </c>
      <c r="H66" s="6">
        <v>20</v>
      </c>
      <c r="I66" s="136">
        <v>12</v>
      </c>
      <c r="J66" s="136"/>
      <c r="K66" s="136"/>
      <c r="L66" s="29"/>
      <c r="M66" s="88"/>
      <c r="N66" s="42"/>
      <c r="O66" s="88"/>
      <c r="P66" s="42"/>
      <c r="Q66" s="88"/>
      <c r="R66" s="24">
        <v>38</v>
      </c>
      <c r="S66" s="88"/>
      <c r="T66" s="42"/>
    </row>
    <row r="67" spans="1:20" ht="36" x14ac:dyDescent="0.25">
      <c r="A67" s="3" t="s">
        <v>86</v>
      </c>
      <c r="B67" s="4" t="s">
        <v>150</v>
      </c>
      <c r="C67" s="33" t="s">
        <v>124</v>
      </c>
      <c r="D67" s="6"/>
      <c r="E67" s="37">
        <f>SUM(F67+G67+K67+L67)</f>
        <v>86</v>
      </c>
      <c r="F67" s="6">
        <v>14</v>
      </c>
      <c r="G67" s="6">
        <v>72</v>
      </c>
      <c r="H67" s="6">
        <v>42</v>
      </c>
      <c r="I67" s="136">
        <v>30</v>
      </c>
      <c r="J67" s="136"/>
      <c r="K67" s="136"/>
      <c r="L67" s="29"/>
      <c r="M67" s="88"/>
      <c r="N67" s="42"/>
      <c r="O67" s="88"/>
      <c r="P67" s="42"/>
      <c r="Q67" s="88"/>
      <c r="R67" s="24">
        <v>34</v>
      </c>
      <c r="S67" s="90">
        <v>52</v>
      </c>
      <c r="T67" s="42"/>
    </row>
    <row r="68" spans="1:20" x14ac:dyDescent="0.25">
      <c r="A68" s="3" t="s">
        <v>87</v>
      </c>
      <c r="B68" s="4" t="s">
        <v>140</v>
      </c>
      <c r="C68" s="127" t="s">
        <v>125</v>
      </c>
      <c r="D68" s="6"/>
      <c r="E68" s="6">
        <f>SUM(M68:T68)</f>
        <v>72</v>
      </c>
      <c r="F68" s="6"/>
      <c r="G68" s="6"/>
      <c r="H68" s="6"/>
      <c r="I68" s="136"/>
      <c r="J68" s="136">
        <f>SUM(M68:T68)</f>
        <v>72</v>
      </c>
      <c r="K68" s="136"/>
      <c r="L68" s="29"/>
      <c r="M68" s="88"/>
      <c r="N68" s="42"/>
      <c r="O68" s="88"/>
      <c r="P68" s="42"/>
      <c r="Q68" s="88"/>
      <c r="R68" s="42"/>
      <c r="S68" s="90">
        <v>72</v>
      </c>
      <c r="T68" s="42"/>
    </row>
    <row r="69" spans="1:20" x14ac:dyDescent="0.25">
      <c r="A69" s="3" t="s">
        <v>88</v>
      </c>
      <c r="B69" s="4" t="s">
        <v>141</v>
      </c>
      <c r="C69" s="33" t="s">
        <v>125</v>
      </c>
      <c r="D69" s="6"/>
      <c r="E69" s="6">
        <f>SUM(M69:T69)</f>
        <v>108</v>
      </c>
      <c r="F69" s="6"/>
      <c r="G69" s="6"/>
      <c r="H69" s="6"/>
      <c r="I69" s="136"/>
      <c r="J69" s="136">
        <f>SUM(M69:T69)</f>
        <v>108</v>
      </c>
      <c r="K69" s="136"/>
      <c r="L69" s="29"/>
      <c r="M69" s="88"/>
      <c r="N69" s="42"/>
      <c r="O69" s="88"/>
      <c r="P69" s="42"/>
      <c r="Q69" s="88"/>
      <c r="R69" s="42"/>
      <c r="S69" s="90">
        <v>108</v>
      </c>
      <c r="T69" s="42"/>
    </row>
    <row r="70" spans="1:20" x14ac:dyDescent="0.25">
      <c r="A70" s="3"/>
      <c r="B70" s="32" t="s">
        <v>121</v>
      </c>
      <c r="C70" s="6"/>
      <c r="D70" s="6" t="s">
        <v>127</v>
      </c>
      <c r="E70" s="6"/>
      <c r="F70" s="6"/>
      <c r="G70" s="6"/>
      <c r="H70" s="6"/>
      <c r="I70" s="136"/>
      <c r="J70" s="136"/>
      <c r="K70" s="136"/>
      <c r="L70" s="29">
        <v>12</v>
      </c>
      <c r="M70" s="88"/>
      <c r="N70" s="42"/>
      <c r="O70" s="88"/>
      <c r="P70" s="42"/>
      <c r="Q70" s="88"/>
      <c r="R70" s="42"/>
      <c r="S70" s="90"/>
      <c r="T70" s="42"/>
    </row>
    <row r="71" spans="1:20" ht="48" x14ac:dyDescent="0.25">
      <c r="A71" s="7" t="s">
        <v>89</v>
      </c>
      <c r="B71" s="40" t="s">
        <v>151</v>
      </c>
      <c r="C71" s="36" t="s">
        <v>133</v>
      </c>
      <c r="D71" s="36" t="s">
        <v>131</v>
      </c>
      <c r="E71" s="10">
        <f>SUM(E72:E75)</f>
        <v>768</v>
      </c>
      <c r="F71" s="10">
        <f>SUM(F72:F75)</f>
        <v>36</v>
      </c>
      <c r="G71" s="10">
        <f t="shared" ref="G71:H71" si="22">SUM(G72:G75)</f>
        <v>192</v>
      </c>
      <c r="H71" s="10">
        <f t="shared" si="22"/>
        <v>114</v>
      </c>
      <c r="I71" s="15">
        <f>SUM(I72:I75)</f>
        <v>78</v>
      </c>
      <c r="J71" s="15">
        <f>SUM(J74:J75)</f>
        <v>540</v>
      </c>
      <c r="K71" s="15"/>
      <c r="L71" s="15">
        <v>12</v>
      </c>
      <c r="M71" s="89">
        <f t="shared" ref="M71:R71" si="23">SUM(M72:M76)</f>
        <v>0</v>
      </c>
      <c r="N71" s="20">
        <f t="shared" si="23"/>
        <v>0</v>
      </c>
      <c r="O71" s="89">
        <f t="shared" si="23"/>
        <v>0</v>
      </c>
      <c r="P71" s="20">
        <f t="shared" si="23"/>
        <v>0</v>
      </c>
      <c r="Q71" s="89">
        <f t="shared" si="23"/>
        <v>0</v>
      </c>
      <c r="R71" s="20">
        <f t="shared" si="23"/>
        <v>0</v>
      </c>
      <c r="S71" s="89">
        <f>SUM(S72:S76)</f>
        <v>90</v>
      </c>
      <c r="T71" s="10">
        <f>SUM(T72:T76)</f>
        <v>678</v>
      </c>
    </row>
    <row r="72" spans="1:20" ht="36" x14ac:dyDescent="0.25">
      <c r="A72" s="3" t="s">
        <v>90</v>
      </c>
      <c r="B72" s="4" t="s">
        <v>152</v>
      </c>
      <c r="C72" s="6"/>
      <c r="D72" s="6"/>
      <c r="E72" s="37">
        <f>SUM(F72+G72+K72+L72)</f>
        <v>38</v>
      </c>
      <c r="F72" s="6">
        <v>6</v>
      </c>
      <c r="G72" s="6">
        <v>32</v>
      </c>
      <c r="H72" s="6">
        <v>20</v>
      </c>
      <c r="I72" s="136">
        <v>12</v>
      </c>
      <c r="J72" s="136"/>
      <c r="K72" s="136"/>
      <c r="L72" s="29"/>
      <c r="M72" s="88"/>
      <c r="N72" s="42"/>
      <c r="O72" s="88"/>
      <c r="P72" s="42"/>
      <c r="Q72" s="88"/>
      <c r="R72" s="42"/>
      <c r="S72" s="90">
        <v>38</v>
      </c>
      <c r="T72" s="42"/>
    </row>
    <row r="73" spans="1:20" ht="36" x14ac:dyDescent="0.25">
      <c r="A73" s="3" t="s">
        <v>102</v>
      </c>
      <c r="B73" s="4" t="s">
        <v>153</v>
      </c>
      <c r="C73" s="33" t="s">
        <v>124</v>
      </c>
      <c r="D73" s="6"/>
      <c r="E73" s="37">
        <f>SUM(F73+G73)</f>
        <v>190</v>
      </c>
      <c r="F73" s="6">
        <v>30</v>
      </c>
      <c r="G73" s="6">
        <v>160</v>
      </c>
      <c r="H73" s="6">
        <v>94</v>
      </c>
      <c r="I73" s="136">
        <v>66</v>
      </c>
      <c r="J73" s="136"/>
      <c r="K73" s="136"/>
      <c r="L73" s="29"/>
      <c r="M73" s="88"/>
      <c r="N73" s="42"/>
      <c r="O73" s="88"/>
      <c r="P73" s="42"/>
      <c r="Q73" s="88"/>
      <c r="R73" s="42"/>
      <c r="S73" s="153">
        <v>52</v>
      </c>
      <c r="T73" s="24">
        <v>138</v>
      </c>
    </row>
    <row r="74" spans="1:20" ht="15" customHeight="1" x14ac:dyDescent="0.25">
      <c r="A74" s="3" t="s">
        <v>135</v>
      </c>
      <c r="B74" s="4" t="s">
        <v>140</v>
      </c>
      <c r="C74" s="33" t="s">
        <v>125</v>
      </c>
      <c r="D74" s="6"/>
      <c r="E74" s="6">
        <f>SUM(M74:T74)</f>
        <v>144</v>
      </c>
      <c r="F74" s="6"/>
      <c r="G74" s="6"/>
      <c r="H74" s="6"/>
      <c r="I74" s="136"/>
      <c r="J74" s="136">
        <f>SUM(M74:T74)</f>
        <v>144</v>
      </c>
      <c r="K74" s="136"/>
      <c r="L74" s="29"/>
      <c r="M74" s="41"/>
      <c r="N74" s="42"/>
      <c r="O74" s="88"/>
      <c r="P74" s="42"/>
      <c r="Q74" s="88"/>
      <c r="R74" s="42"/>
      <c r="S74" s="88"/>
      <c r="T74" s="24">
        <v>144</v>
      </c>
    </row>
    <row r="75" spans="1:20" x14ac:dyDescent="0.25">
      <c r="A75" s="3" t="s">
        <v>136</v>
      </c>
      <c r="B75" s="4" t="s">
        <v>141</v>
      </c>
      <c r="C75" s="6" t="s">
        <v>125</v>
      </c>
      <c r="D75" s="6"/>
      <c r="E75" s="6">
        <f>SUM(M75:T75)</f>
        <v>396</v>
      </c>
      <c r="F75" s="6"/>
      <c r="G75" s="6"/>
      <c r="H75" s="6"/>
      <c r="I75" s="136"/>
      <c r="J75" s="136">
        <f>SUM(M75:T75)</f>
        <v>396</v>
      </c>
      <c r="K75" s="136"/>
      <c r="L75" s="29"/>
      <c r="M75" s="41"/>
      <c r="N75" s="42"/>
      <c r="O75" s="88"/>
      <c r="P75" s="42"/>
      <c r="Q75" s="41"/>
      <c r="R75" s="42"/>
      <c r="S75" s="88"/>
      <c r="T75" s="24">
        <v>396</v>
      </c>
    </row>
    <row r="76" spans="1:20" ht="15" customHeight="1" x14ac:dyDescent="0.25">
      <c r="A76" s="3"/>
      <c r="B76" s="32" t="s">
        <v>121</v>
      </c>
      <c r="C76" s="6"/>
      <c r="D76" s="6" t="s">
        <v>127</v>
      </c>
      <c r="E76" s="6"/>
      <c r="F76" s="6"/>
      <c r="G76" s="6"/>
      <c r="H76" s="6"/>
      <c r="I76" s="136"/>
      <c r="J76" s="136"/>
      <c r="K76" s="136"/>
      <c r="L76" s="29">
        <v>12</v>
      </c>
      <c r="M76" s="41"/>
      <c r="N76" s="42"/>
      <c r="O76" s="88"/>
      <c r="P76" s="42"/>
      <c r="Q76" s="41"/>
      <c r="R76" s="42"/>
      <c r="S76" s="41"/>
      <c r="T76" s="24"/>
    </row>
    <row r="77" spans="1:20" x14ac:dyDescent="0.25">
      <c r="A77" s="8"/>
      <c r="B77" s="11" t="s">
        <v>91</v>
      </c>
      <c r="C77" s="35" t="s">
        <v>203</v>
      </c>
      <c r="D77" s="35" t="s">
        <v>204</v>
      </c>
      <c r="E77" s="9">
        <v>5616</v>
      </c>
      <c r="F77" s="9">
        <f t="shared" ref="F77:T77" si="24">SUM(F8+F29+F46)</f>
        <v>278</v>
      </c>
      <c r="G77" s="9">
        <f t="shared" si="24"/>
        <v>3610</v>
      </c>
      <c r="H77" s="9">
        <f t="shared" si="24"/>
        <v>2258</v>
      </c>
      <c r="I77" s="9">
        <f t="shared" si="24"/>
        <v>1352</v>
      </c>
      <c r="J77" s="9">
        <f t="shared" si="24"/>
        <v>1728</v>
      </c>
      <c r="K77" s="9"/>
      <c r="L77" s="9"/>
      <c r="M77" s="21">
        <f t="shared" si="24"/>
        <v>612</v>
      </c>
      <c r="N77" s="22">
        <f t="shared" si="24"/>
        <v>828</v>
      </c>
      <c r="O77" s="91">
        <f t="shared" si="24"/>
        <v>612</v>
      </c>
      <c r="P77" s="22">
        <f t="shared" si="24"/>
        <v>756</v>
      </c>
      <c r="Q77" s="21">
        <f t="shared" si="24"/>
        <v>600</v>
      </c>
      <c r="R77" s="22">
        <f t="shared" si="24"/>
        <v>840</v>
      </c>
      <c r="S77" s="21">
        <f t="shared" si="24"/>
        <v>588</v>
      </c>
      <c r="T77" s="22">
        <f t="shared" si="24"/>
        <v>780</v>
      </c>
    </row>
    <row r="78" spans="1:20" ht="19.5" customHeight="1" x14ac:dyDescent="0.25">
      <c r="A78" s="5" t="s">
        <v>92</v>
      </c>
      <c r="B78" s="5" t="s">
        <v>93</v>
      </c>
      <c r="C78" s="5"/>
      <c r="D78" s="5"/>
      <c r="E78" s="6">
        <v>216</v>
      </c>
      <c r="F78" s="6"/>
      <c r="G78" s="6"/>
      <c r="H78" s="6"/>
      <c r="I78" s="136"/>
      <c r="J78" s="136"/>
      <c r="K78" s="136">
        <v>96</v>
      </c>
      <c r="L78" s="29">
        <v>120</v>
      </c>
      <c r="M78" s="18"/>
      <c r="N78" s="19">
        <v>36</v>
      </c>
      <c r="O78" s="18"/>
      <c r="P78" s="19">
        <v>108</v>
      </c>
      <c r="Q78" s="18">
        <v>12</v>
      </c>
      <c r="R78" s="19">
        <v>24</v>
      </c>
      <c r="S78" s="18">
        <v>24</v>
      </c>
      <c r="T78" s="19">
        <v>12</v>
      </c>
    </row>
    <row r="79" spans="1:20" ht="15" customHeight="1" x14ac:dyDescent="0.25">
      <c r="A79" s="5" t="s">
        <v>94</v>
      </c>
      <c r="B79" s="5" t="s">
        <v>95</v>
      </c>
      <c r="C79" s="5"/>
      <c r="D79" s="5"/>
      <c r="E79" s="6">
        <v>72</v>
      </c>
      <c r="F79" s="6"/>
      <c r="G79" s="6"/>
      <c r="H79" s="6"/>
      <c r="I79" s="136"/>
      <c r="J79" s="136"/>
      <c r="K79" s="136"/>
      <c r="L79" s="29"/>
      <c r="M79" s="18"/>
      <c r="N79" s="19"/>
      <c r="O79" s="18"/>
      <c r="P79" s="19"/>
      <c r="Q79" s="18"/>
      <c r="R79" s="19"/>
      <c r="S79" s="18"/>
      <c r="T79" s="19">
        <v>72</v>
      </c>
    </row>
    <row r="80" spans="1:20" x14ac:dyDescent="0.25">
      <c r="A80" s="8"/>
      <c r="B80" s="11" t="s">
        <v>96</v>
      </c>
      <c r="C80" s="11"/>
      <c r="D80" s="11"/>
      <c r="E80" s="9">
        <f>SUM(E77:E79)</f>
        <v>5904</v>
      </c>
      <c r="F80" s="9"/>
      <c r="G80" s="9"/>
      <c r="H80" s="9"/>
      <c r="I80" s="16"/>
      <c r="J80" s="16"/>
      <c r="K80" s="16"/>
      <c r="L80" s="16"/>
      <c r="M80" s="21">
        <f t="shared" ref="M80:T80" si="25">SUM(M77:M79)</f>
        <v>612</v>
      </c>
      <c r="N80" s="22">
        <f t="shared" si="25"/>
        <v>864</v>
      </c>
      <c r="O80" s="21">
        <f t="shared" si="25"/>
        <v>612</v>
      </c>
      <c r="P80" s="22">
        <f t="shared" si="25"/>
        <v>864</v>
      </c>
      <c r="Q80" s="21">
        <f t="shared" si="25"/>
        <v>612</v>
      </c>
      <c r="R80" s="22">
        <f t="shared" si="25"/>
        <v>864</v>
      </c>
      <c r="S80" s="21">
        <f t="shared" si="25"/>
        <v>612</v>
      </c>
      <c r="T80" s="22">
        <f t="shared" si="25"/>
        <v>864</v>
      </c>
    </row>
    <row r="81" spans="1:20" x14ac:dyDescent="0.25">
      <c r="A81" s="12"/>
      <c r="B81" s="160" t="s">
        <v>205</v>
      </c>
      <c r="C81" s="13"/>
      <c r="D81" s="13"/>
      <c r="E81" s="13"/>
      <c r="F81" s="14"/>
      <c r="G81" s="163" t="s">
        <v>157</v>
      </c>
      <c r="H81" s="164"/>
      <c r="I81" s="164"/>
      <c r="J81" s="164"/>
      <c r="K81" s="164"/>
      <c r="L81" s="165"/>
      <c r="M81" s="23">
        <v>612</v>
      </c>
      <c r="N81" s="24">
        <v>828</v>
      </c>
      <c r="O81" s="23">
        <v>576</v>
      </c>
      <c r="P81" s="24">
        <v>612</v>
      </c>
      <c r="Q81" s="23">
        <v>492</v>
      </c>
      <c r="R81" s="24">
        <v>192</v>
      </c>
      <c r="S81" s="23">
        <v>336</v>
      </c>
      <c r="T81" s="24">
        <v>240</v>
      </c>
    </row>
    <row r="82" spans="1:20" x14ac:dyDescent="0.25">
      <c r="A82" s="12"/>
      <c r="B82" s="161"/>
      <c r="C82" s="13"/>
      <c r="D82" s="13"/>
      <c r="E82" s="13"/>
      <c r="F82" s="14"/>
      <c r="G82" s="163" t="s">
        <v>128</v>
      </c>
      <c r="H82" s="164"/>
      <c r="I82" s="164"/>
      <c r="J82" s="164"/>
      <c r="K82" s="164"/>
      <c r="L82" s="165"/>
      <c r="M82" s="23">
        <v>0</v>
      </c>
      <c r="N82" s="24">
        <v>0</v>
      </c>
      <c r="O82" s="23">
        <v>36</v>
      </c>
      <c r="P82" s="24">
        <v>36</v>
      </c>
      <c r="Q82" s="23">
        <v>108</v>
      </c>
      <c r="R82" s="24">
        <v>144</v>
      </c>
      <c r="S82" s="23">
        <v>108</v>
      </c>
      <c r="T82" s="24">
        <v>108</v>
      </c>
    </row>
    <row r="83" spans="1:20" x14ac:dyDescent="0.25">
      <c r="A83" s="12"/>
      <c r="B83" s="161"/>
      <c r="C83" s="13"/>
      <c r="D83" s="13"/>
      <c r="E83" s="13"/>
      <c r="F83" s="14"/>
      <c r="G83" s="166" t="s">
        <v>158</v>
      </c>
      <c r="H83" s="167"/>
      <c r="I83" s="167"/>
      <c r="J83" s="167"/>
      <c r="K83" s="167"/>
      <c r="L83" s="168"/>
      <c r="M83" s="23">
        <v>0</v>
      </c>
      <c r="N83" s="24">
        <v>0</v>
      </c>
      <c r="O83" s="23">
        <v>0</v>
      </c>
      <c r="P83" s="24">
        <v>108</v>
      </c>
      <c r="Q83" s="23">
        <v>0</v>
      </c>
      <c r="R83" s="24">
        <v>504</v>
      </c>
      <c r="S83" s="23">
        <v>144</v>
      </c>
      <c r="T83" s="24">
        <v>432</v>
      </c>
    </row>
    <row r="84" spans="1:20" x14ac:dyDescent="0.25">
      <c r="A84" s="12"/>
      <c r="B84" s="161"/>
      <c r="C84" s="13"/>
      <c r="D84" s="13"/>
      <c r="E84" s="13"/>
      <c r="F84" s="14"/>
      <c r="G84" s="142" t="s">
        <v>97</v>
      </c>
      <c r="H84" s="143"/>
      <c r="I84" s="143"/>
      <c r="J84" s="143"/>
      <c r="K84" s="143"/>
      <c r="L84" s="143"/>
      <c r="M84" s="99">
        <v>0</v>
      </c>
      <c r="N84" s="148">
        <v>2</v>
      </c>
      <c r="O84" s="99">
        <v>0</v>
      </c>
      <c r="P84" s="148">
        <v>7</v>
      </c>
      <c r="Q84" s="99">
        <v>1</v>
      </c>
      <c r="R84" s="148">
        <v>2</v>
      </c>
      <c r="S84" s="99">
        <v>2</v>
      </c>
      <c r="T84" s="148">
        <v>1</v>
      </c>
    </row>
    <row r="85" spans="1:20" x14ac:dyDescent="0.25">
      <c r="A85" s="12"/>
      <c r="B85" s="161"/>
      <c r="C85" s="13"/>
      <c r="D85" s="13"/>
      <c r="E85" s="13"/>
      <c r="F85" s="14"/>
      <c r="G85" s="166" t="s">
        <v>98</v>
      </c>
      <c r="H85" s="167"/>
      <c r="I85" s="167"/>
      <c r="J85" s="167"/>
      <c r="K85" s="167"/>
      <c r="L85" s="168"/>
      <c r="M85" s="99">
        <v>0</v>
      </c>
      <c r="N85" s="148">
        <v>8</v>
      </c>
      <c r="O85" s="99">
        <v>1</v>
      </c>
      <c r="P85" s="148">
        <v>9</v>
      </c>
      <c r="Q85" s="99">
        <v>2</v>
      </c>
      <c r="R85" s="148">
        <v>4</v>
      </c>
      <c r="S85" s="99">
        <v>4</v>
      </c>
      <c r="T85" s="148">
        <v>6</v>
      </c>
    </row>
    <row r="86" spans="1:20" x14ac:dyDescent="0.25">
      <c r="A86" s="12"/>
      <c r="B86" s="161"/>
      <c r="C86" s="12"/>
      <c r="D86" s="12"/>
      <c r="E86" s="12"/>
      <c r="F86" s="14"/>
      <c r="G86" s="142" t="s">
        <v>99</v>
      </c>
      <c r="H86" s="143"/>
      <c r="I86" s="143"/>
      <c r="J86" s="143"/>
      <c r="K86" s="143"/>
      <c r="L86" s="143"/>
      <c r="M86" s="99">
        <v>0</v>
      </c>
      <c r="N86" s="148">
        <v>0</v>
      </c>
      <c r="O86" s="99">
        <v>0</v>
      </c>
      <c r="P86" s="148">
        <v>0</v>
      </c>
      <c r="Q86" s="99">
        <v>0</v>
      </c>
      <c r="R86" s="148">
        <v>0</v>
      </c>
      <c r="S86" s="99">
        <v>0</v>
      </c>
      <c r="T86" s="148">
        <v>0</v>
      </c>
    </row>
    <row r="87" spans="1:20" ht="15.75" thickBot="1" x14ac:dyDescent="0.3">
      <c r="A87" s="1"/>
      <c r="B87" s="162"/>
      <c r="C87" s="1"/>
      <c r="D87" s="1"/>
      <c r="E87" s="1"/>
      <c r="F87" s="1"/>
      <c r="G87" s="26" t="s">
        <v>100</v>
      </c>
      <c r="H87" s="27"/>
      <c r="I87" s="27"/>
      <c r="J87" s="27"/>
      <c r="K87" s="27"/>
      <c r="L87" s="27"/>
      <c r="M87" s="154">
        <v>0</v>
      </c>
      <c r="N87" s="155">
        <v>0</v>
      </c>
      <c r="O87" s="154">
        <v>0</v>
      </c>
      <c r="P87" s="155">
        <v>1</v>
      </c>
      <c r="Q87" s="154">
        <v>0</v>
      </c>
      <c r="R87" s="155">
        <v>0</v>
      </c>
      <c r="S87" s="154">
        <v>0</v>
      </c>
      <c r="T87" s="155">
        <v>0</v>
      </c>
    </row>
    <row r="89" spans="1:20" x14ac:dyDescent="0.25">
      <c r="B89" s="84" t="s">
        <v>164</v>
      </c>
    </row>
  </sheetData>
  <mergeCells count="37">
    <mergeCell ref="G83:L83"/>
    <mergeCell ref="G85:L85"/>
    <mergeCell ref="A18:B18"/>
    <mergeCell ref="A26:B26"/>
    <mergeCell ref="D48:D49"/>
    <mergeCell ref="D54:D55"/>
    <mergeCell ref="D60:D61"/>
    <mergeCell ref="B81:B87"/>
    <mergeCell ref="H5:H7"/>
    <mergeCell ref="I5:I7"/>
    <mergeCell ref="M6:T6"/>
    <mergeCell ref="G81:L81"/>
    <mergeCell ref="G82:L82"/>
    <mergeCell ref="M3:N3"/>
    <mergeCell ref="O3:P3"/>
    <mergeCell ref="Q3:R3"/>
    <mergeCell ref="S3:T3"/>
    <mergeCell ref="M4:N4"/>
    <mergeCell ref="O4:P4"/>
    <mergeCell ref="Q4:R4"/>
    <mergeCell ref="S4:T4"/>
    <mergeCell ref="A1:T1"/>
    <mergeCell ref="A2:A7"/>
    <mergeCell ref="B2:B7"/>
    <mergeCell ref="C2:D2"/>
    <mergeCell ref="E2:L2"/>
    <mergeCell ref="M2:T2"/>
    <mergeCell ref="C3:C7"/>
    <mergeCell ref="D3:D7"/>
    <mergeCell ref="E3:E7"/>
    <mergeCell ref="F3:F7"/>
    <mergeCell ref="G4:G7"/>
    <mergeCell ref="H4:I4"/>
    <mergeCell ref="J4:J7"/>
    <mergeCell ref="K4:K7"/>
    <mergeCell ref="L4:L7"/>
    <mergeCell ref="G3:L3"/>
  </mergeCells>
  <pageMargins left="0.19685039370078741" right="0.19685039370078741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topLeftCell="A76" zoomScale="90" zoomScaleNormal="90" workbookViewId="0">
      <selection activeCell="H60" sqref="H60"/>
    </sheetView>
  </sheetViews>
  <sheetFormatPr defaultRowHeight="15" x14ac:dyDescent="0.25"/>
  <cols>
    <col min="1" max="1" width="9.28515625" customWidth="1"/>
    <col min="2" max="2" width="33.140625" customWidth="1"/>
    <col min="3" max="3" width="6.85546875" customWidth="1"/>
    <col min="4" max="4" width="8.28515625" bestFit="1" customWidth="1"/>
    <col min="5" max="5" width="7.85546875" customWidth="1"/>
    <col min="6" max="6" width="5.42578125" customWidth="1"/>
    <col min="7" max="7" width="10.7109375" customWidth="1"/>
    <col min="8" max="8" width="5.85546875" customWidth="1"/>
    <col min="10" max="10" width="5.5703125" customWidth="1"/>
    <col min="11" max="11" width="5.140625" customWidth="1"/>
    <col min="12" max="12" width="5.42578125" customWidth="1"/>
  </cols>
  <sheetData>
    <row r="1" spans="1:20" ht="33" customHeight="1" x14ac:dyDescent="0.25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33.75" customHeight="1" x14ac:dyDescent="0.25">
      <c r="A2" s="187" t="s">
        <v>11</v>
      </c>
      <c r="B2" s="187" t="s">
        <v>7</v>
      </c>
      <c r="C2" s="189" t="s">
        <v>101</v>
      </c>
      <c r="D2" s="190"/>
      <c r="E2" s="189" t="s">
        <v>112</v>
      </c>
      <c r="F2" s="191"/>
      <c r="G2" s="191"/>
      <c r="H2" s="191"/>
      <c r="I2" s="191"/>
      <c r="J2" s="191"/>
      <c r="K2" s="191"/>
      <c r="L2" s="190"/>
      <c r="M2" s="192" t="s">
        <v>105</v>
      </c>
      <c r="N2" s="193"/>
      <c r="O2" s="193"/>
      <c r="P2" s="193"/>
      <c r="Q2" s="193"/>
      <c r="R2" s="193"/>
      <c r="S2" s="193"/>
      <c r="T2" s="194"/>
    </row>
    <row r="3" spans="1:20" ht="28.5" customHeight="1" x14ac:dyDescent="0.25">
      <c r="A3" s="188"/>
      <c r="B3" s="188"/>
      <c r="C3" s="175" t="s">
        <v>103</v>
      </c>
      <c r="D3" s="175" t="s">
        <v>104</v>
      </c>
      <c r="E3" s="182" t="s">
        <v>96</v>
      </c>
      <c r="F3" s="182" t="s">
        <v>111</v>
      </c>
      <c r="G3" s="195" t="s">
        <v>107</v>
      </c>
      <c r="H3" s="196"/>
      <c r="I3" s="196"/>
      <c r="J3" s="196"/>
      <c r="K3" s="196"/>
      <c r="L3" s="197"/>
      <c r="M3" s="198" t="s">
        <v>0</v>
      </c>
      <c r="N3" s="199"/>
      <c r="O3" s="198" t="s">
        <v>1</v>
      </c>
      <c r="P3" s="199"/>
      <c r="Q3" s="198" t="s">
        <v>2</v>
      </c>
      <c r="R3" s="199"/>
      <c r="S3" s="198" t="s">
        <v>3</v>
      </c>
      <c r="T3" s="199"/>
    </row>
    <row r="4" spans="1:20" ht="36" customHeight="1" x14ac:dyDescent="0.25">
      <c r="A4" s="188"/>
      <c r="B4" s="188"/>
      <c r="C4" s="176"/>
      <c r="D4" s="176"/>
      <c r="E4" s="183"/>
      <c r="F4" s="183"/>
      <c r="G4" s="175" t="s">
        <v>118</v>
      </c>
      <c r="H4" s="180" t="s">
        <v>108</v>
      </c>
      <c r="I4" s="181"/>
      <c r="J4" s="175" t="s">
        <v>110</v>
      </c>
      <c r="K4" s="182" t="s">
        <v>106</v>
      </c>
      <c r="L4" s="184" t="s">
        <v>93</v>
      </c>
      <c r="M4" s="173"/>
      <c r="N4" s="174"/>
      <c r="O4" s="173"/>
      <c r="P4" s="174"/>
      <c r="Q4" s="173"/>
      <c r="R4" s="174"/>
      <c r="S4" s="173"/>
      <c r="T4" s="174"/>
    </row>
    <row r="5" spans="1:20" x14ac:dyDescent="0.25">
      <c r="A5" s="188"/>
      <c r="B5" s="188"/>
      <c r="C5" s="176"/>
      <c r="D5" s="176"/>
      <c r="E5" s="183"/>
      <c r="F5" s="183"/>
      <c r="G5" s="176"/>
      <c r="H5" s="177" t="s">
        <v>119</v>
      </c>
      <c r="I5" s="177" t="s">
        <v>109</v>
      </c>
      <c r="J5" s="176"/>
      <c r="K5" s="183"/>
      <c r="L5" s="185"/>
      <c r="M5" s="2" t="s">
        <v>4</v>
      </c>
      <c r="N5" s="2" t="s">
        <v>5</v>
      </c>
      <c r="O5" s="2" t="s">
        <v>4</v>
      </c>
      <c r="P5" s="2" t="s">
        <v>5</v>
      </c>
      <c r="Q5" s="2" t="s">
        <v>4</v>
      </c>
      <c r="R5" s="2" t="s">
        <v>5</v>
      </c>
      <c r="S5" s="2" t="s">
        <v>4</v>
      </c>
      <c r="T5" s="2" t="s">
        <v>5</v>
      </c>
    </row>
    <row r="6" spans="1:20" x14ac:dyDescent="0.25">
      <c r="A6" s="188"/>
      <c r="B6" s="188"/>
      <c r="C6" s="176"/>
      <c r="D6" s="176"/>
      <c r="E6" s="183"/>
      <c r="F6" s="183"/>
      <c r="G6" s="176"/>
      <c r="H6" s="178"/>
      <c r="I6" s="178"/>
      <c r="J6" s="176"/>
      <c r="K6" s="183"/>
      <c r="L6" s="185"/>
      <c r="M6" s="173" t="s">
        <v>6</v>
      </c>
      <c r="N6" s="179"/>
      <c r="O6" s="179"/>
      <c r="P6" s="179"/>
      <c r="Q6" s="179"/>
      <c r="R6" s="179"/>
      <c r="S6" s="179"/>
      <c r="T6" s="174"/>
    </row>
    <row r="7" spans="1:20" ht="40.5" customHeight="1" thickBot="1" x14ac:dyDescent="0.3">
      <c r="A7" s="188"/>
      <c r="B7" s="188"/>
      <c r="C7" s="176"/>
      <c r="D7" s="176"/>
      <c r="E7" s="183"/>
      <c r="F7" s="183"/>
      <c r="G7" s="176"/>
      <c r="H7" s="178"/>
      <c r="I7" s="178"/>
      <c r="J7" s="176"/>
      <c r="K7" s="183"/>
      <c r="L7" s="185"/>
      <c r="M7" s="17">
        <v>17</v>
      </c>
      <c r="N7" s="17">
        <v>24</v>
      </c>
      <c r="O7" s="17">
        <v>17</v>
      </c>
      <c r="P7" s="17">
        <v>24</v>
      </c>
      <c r="Q7" s="17">
        <v>17</v>
      </c>
      <c r="R7" s="17">
        <v>24</v>
      </c>
      <c r="S7" s="17">
        <v>17</v>
      </c>
      <c r="T7" s="17">
        <v>24</v>
      </c>
    </row>
    <row r="8" spans="1:20" ht="15.75" thickBot="1" x14ac:dyDescent="0.3">
      <c r="A8" s="61" t="s">
        <v>8</v>
      </c>
      <c r="B8" s="62" t="s">
        <v>9</v>
      </c>
      <c r="C8" s="63" t="s">
        <v>206</v>
      </c>
      <c r="D8" s="63" t="s">
        <v>187</v>
      </c>
      <c r="E8" s="56" t="s">
        <v>161</v>
      </c>
      <c r="F8" s="56">
        <f>SUM(F9+F18+F26)</f>
        <v>0</v>
      </c>
      <c r="G8" s="56">
        <f>SUM(G9+G18+G26)</f>
        <v>2052</v>
      </c>
      <c r="H8" s="56">
        <f>SUM(H9+H18+H26)</f>
        <v>1374</v>
      </c>
      <c r="I8" s="57">
        <f t="shared" ref="I8:T8" si="0">SUM(I9+I18+I26)</f>
        <v>678</v>
      </c>
      <c r="J8" s="57">
        <f t="shared" si="0"/>
        <v>0</v>
      </c>
      <c r="K8" s="57">
        <f t="shared" si="0"/>
        <v>72</v>
      </c>
      <c r="L8" s="57">
        <f t="shared" si="0"/>
        <v>36</v>
      </c>
      <c r="M8" s="58">
        <f t="shared" si="0"/>
        <v>590</v>
      </c>
      <c r="N8" s="59">
        <f t="shared" si="0"/>
        <v>558</v>
      </c>
      <c r="O8" s="58">
        <f t="shared" si="0"/>
        <v>462</v>
      </c>
      <c r="P8" s="59">
        <f t="shared" si="0"/>
        <v>442</v>
      </c>
      <c r="Q8" s="58">
        <f t="shared" si="0"/>
        <v>0</v>
      </c>
      <c r="R8" s="59">
        <f t="shared" si="0"/>
        <v>0</v>
      </c>
      <c r="S8" s="58">
        <f t="shared" si="0"/>
        <v>0</v>
      </c>
      <c r="T8" s="59">
        <f t="shared" si="0"/>
        <v>0</v>
      </c>
    </row>
    <row r="9" spans="1:20" ht="24" x14ac:dyDescent="0.25">
      <c r="A9" s="74" t="s">
        <v>10</v>
      </c>
      <c r="B9" s="75" t="s">
        <v>12</v>
      </c>
      <c r="C9" s="76" t="s">
        <v>129</v>
      </c>
      <c r="D9" s="76" t="s">
        <v>130</v>
      </c>
      <c r="E9" s="77">
        <f>SUM(E10:E17)</f>
        <v>1191</v>
      </c>
      <c r="F9" s="77">
        <f>SUM(F10:F17)</f>
        <v>0</v>
      </c>
      <c r="G9" s="77">
        <f>SUM(G10:G17)</f>
        <v>1191</v>
      </c>
      <c r="H9" s="77">
        <f>SUM(H10:H17)</f>
        <v>727</v>
      </c>
      <c r="I9" s="78">
        <f t="shared" ref="I9:T9" si="1">SUM(I10:I17)</f>
        <v>464</v>
      </c>
      <c r="J9" s="78">
        <f t="shared" si="1"/>
        <v>0</v>
      </c>
      <c r="K9" s="78">
        <f t="shared" si="1"/>
        <v>30</v>
      </c>
      <c r="L9" s="78">
        <f t="shared" si="1"/>
        <v>12</v>
      </c>
      <c r="M9" s="79">
        <f t="shared" si="1"/>
        <v>320</v>
      </c>
      <c r="N9" s="80">
        <f t="shared" si="1"/>
        <v>310</v>
      </c>
      <c r="O9" s="79">
        <f t="shared" si="1"/>
        <v>270</v>
      </c>
      <c r="P9" s="80">
        <f t="shared" si="1"/>
        <v>291</v>
      </c>
      <c r="Q9" s="79">
        <f t="shared" si="1"/>
        <v>0</v>
      </c>
      <c r="R9" s="80">
        <f t="shared" si="1"/>
        <v>0</v>
      </c>
      <c r="S9" s="79">
        <f t="shared" si="1"/>
        <v>0</v>
      </c>
      <c r="T9" s="80">
        <f t="shared" si="1"/>
        <v>0</v>
      </c>
    </row>
    <row r="10" spans="1:20" x14ac:dyDescent="0.25">
      <c r="A10" s="3" t="s">
        <v>113</v>
      </c>
      <c r="B10" s="3" t="s">
        <v>13</v>
      </c>
      <c r="C10" s="33"/>
      <c r="D10" s="33" t="s">
        <v>123</v>
      </c>
      <c r="E10" s="6">
        <f>SUM(G10)</f>
        <v>114</v>
      </c>
      <c r="F10" s="6"/>
      <c r="G10" s="6">
        <f>SUM(M10:T10)</f>
        <v>114</v>
      </c>
      <c r="H10" s="6">
        <v>89</v>
      </c>
      <c r="I10" s="81">
        <v>25</v>
      </c>
      <c r="J10" s="136"/>
      <c r="K10" s="136">
        <v>18</v>
      </c>
      <c r="L10" s="29">
        <v>6</v>
      </c>
      <c r="M10" s="18">
        <v>34</v>
      </c>
      <c r="N10" s="19">
        <v>20</v>
      </c>
      <c r="O10" s="23">
        <v>34</v>
      </c>
      <c r="P10" s="24">
        <v>26</v>
      </c>
      <c r="Q10" s="41"/>
      <c r="R10" s="42"/>
      <c r="S10" s="41"/>
      <c r="T10" s="42"/>
    </row>
    <row r="11" spans="1:20" x14ac:dyDescent="0.25">
      <c r="A11" s="3" t="s">
        <v>114</v>
      </c>
      <c r="B11" s="3" t="s">
        <v>14</v>
      </c>
      <c r="C11" s="33" t="s">
        <v>122</v>
      </c>
      <c r="D11" s="33"/>
      <c r="E11" s="6">
        <f t="shared" ref="E11:E17" si="2">SUM(G11)</f>
        <v>171</v>
      </c>
      <c r="F11" s="6"/>
      <c r="G11" s="6">
        <f t="shared" ref="G11:G17" si="3">SUM(M11:T11)</f>
        <v>171</v>
      </c>
      <c r="H11" s="6">
        <v>143</v>
      </c>
      <c r="I11" s="82">
        <v>28</v>
      </c>
      <c r="J11" s="136"/>
      <c r="K11" s="136"/>
      <c r="L11" s="29"/>
      <c r="M11" s="18">
        <v>34</v>
      </c>
      <c r="N11" s="19">
        <v>52</v>
      </c>
      <c r="O11" s="18">
        <v>50</v>
      </c>
      <c r="P11" s="24">
        <v>35</v>
      </c>
      <c r="Q11" s="41"/>
      <c r="R11" s="42"/>
      <c r="S11" s="41"/>
      <c r="T11" s="42"/>
    </row>
    <row r="12" spans="1:20" x14ac:dyDescent="0.25">
      <c r="A12" s="3" t="s">
        <v>16</v>
      </c>
      <c r="B12" s="3" t="s">
        <v>15</v>
      </c>
      <c r="C12" s="33" t="s">
        <v>122</v>
      </c>
      <c r="D12" s="33"/>
      <c r="E12" s="6">
        <f t="shared" si="2"/>
        <v>171</v>
      </c>
      <c r="F12" s="6"/>
      <c r="G12" s="6">
        <f t="shared" si="3"/>
        <v>171</v>
      </c>
      <c r="H12" s="6">
        <v>0</v>
      </c>
      <c r="I12" s="82">
        <v>171</v>
      </c>
      <c r="J12" s="136"/>
      <c r="K12" s="136"/>
      <c r="L12" s="29"/>
      <c r="M12" s="18">
        <v>34</v>
      </c>
      <c r="N12" s="19">
        <v>52</v>
      </c>
      <c r="O12" s="18">
        <v>34</v>
      </c>
      <c r="P12" s="24">
        <v>51</v>
      </c>
      <c r="Q12" s="41"/>
      <c r="R12" s="42"/>
      <c r="S12" s="41"/>
      <c r="T12" s="42"/>
    </row>
    <row r="13" spans="1:20" x14ac:dyDescent="0.25">
      <c r="A13" s="3" t="s">
        <v>17</v>
      </c>
      <c r="B13" s="4" t="s">
        <v>154</v>
      </c>
      <c r="C13" s="34"/>
      <c r="D13" s="33" t="s">
        <v>123</v>
      </c>
      <c r="E13" s="6">
        <f t="shared" si="2"/>
        <v>285</v>
      </c>
      <c r="F13" s="6"/>
      <c r="G13" s="6">
        <f t="shared" si="3"/>
        <v>285</v>
      </c>
      <c r="H13" s="6">
        <v>274</v>
      </c>
      <c r="I13" s="82">
        <v>11</v>
      </c>
      <c r="J13" s="136"/>
      <c r="K13" s="136">
        <v>12</v>
      </c>
      <c r="L13" s="29">
        <v>6</v>
      </c>
      <c r="M13" s="18">
        <v>68</v>
      </c>
      <c r="N13" s="19">
        <v>80</v>
      </c>
      <c r="O13" s="18">
        <v>68</v>
      </c>
      <c r="P13" s="24">
        <v>69</v>
      </c>
      <c r="Q13" s="41"/>
      <c r="R13" s="42"/>
      <c r="S13" s="41"/>
      <c r="T13" s="42"/>
    </row>
    <row r="14" spans="1:20" x14ac:dyDescent="0.25">
      <c r="A14" s="3" t="s">
        <v>19</v>
      </c>
      <c r="B14" s="3" t="s">
        <v>18</v>
      </c>
      <c r="C14" s="33" t="s">
        <v>122</v>
      </c>
      <c r="D14" s="33"/>
      <c r="E14" s="6">
        <f t="shared" si="2"/>
        <v>171</v>
      </c>
      <c r="F14" s="6"/>
      <c r="G14" s="6">
        <f t="shared" si="3"/>
        <v>171</v>
      </c>
      <c r="H14" s="6">
        <v>151</v>
      </c>
      <c r="I14" s="82">
        <v>20</v>
      </c>
      <c r="J14" s="136"/>
      <c r="K14" s="136"/>
      <c r="L14" s="29"/>
      <c r="M14" s="18">
        <v>50</v>
      </c>
      <c r="N14" s="19">
        <v>36</v>
      </c>
      <c r="O14" s="18">
        <v>50</v>
      </c>
      <c r="P14" s="24">
        <v>35</v>
      </c>
      <c r="Q14" s="41"/>
      <c r="R14" s="42"/>
      <c r="S14" s="41"/>
      <c r="T14" s="42"/>
    </row>
    <row r="15" spans="1:20" x14ac:dyDescent="0.25">
      <c r="A15" s="3" t="s">
        <v>22</v>
      </c>
      <c r="B15" s="3" t="s">
        <v>20</v>
      </c>
      <c r="C15" s="73" t="s">
        <v>122</v>
      </c>
      <c r="D15" s="33"/>
      <c r="E15" s="6">
        <f t="shared" si="2"/>
        <v>171</v>
      </c>
      <c r="F15" s="6"/>
      <c r="G15" s="6">
        <f t="shared" si="3"/>
        <v>171</v>
      </c>
      <c r="H15" s="6">
        <v>0</v>
      </c>
      <c r="I15" s="82">
        <v>171</v>
      </c>
      <c r="J15" s="136"/>
      <c r="K15" s="136"/>
      <c r="L15" s="29"/>
      <c r="M15" s="18">
        <v>50</v>
      </c>
      <c r="N15" s="19">
        <v>48</v>
      </c>
      <c r="O15" s="18">
        <v>34</v>
      </c>
      <c r="P15" s="24">
        <v>39</v>
      </c>
      <c r="Q15" s="41"/>
      <c r="R15" s="42"/>
      <c r="S15" s="41"/>
      <c r="T15" s="42"/>
    </row>
    <row r="16" spans="1:20" x14ac:dyDescent="0.25">
      <c r="A16" s="3" t="s">
        <v>25</v>
      </c>
      <c r="B16" s="3" t="s">
        <v>21</v>
      </c>
      <c r="C16" s="33" t="s">
        <v>124</v>
      </c>
      <c r="D16" s="33"/>
      <c r="E16" s="6">
        <f t="shared" si="2"/>
        <v>72</v>
      </c>
      <c r="F16" s="6"/>
      <c r="G16" s="6">
        <f t="shared" si="3"/>
        <v>72</v>
      </c>
      <c r="H16" s="6">
        <v>52</v>
      </c>
      <c r="I16" s="82">
        <v>20</v>
      </c>
      <c r="J16" s="136"/>
      <c r="K16" s="136"/>
      <c r="L16" s="29"/>
      <c r="M16" s="18">
        <v>50</v>
      </c>
      <c r="N16" s="24">
        <v>22</v>
      </c>
      <c r="O16" s="41"/>
      <c r="P16" s="42"/>
      <c r="Q16" s="41"/>
      <c r="R16" s="42"/>
      <c r="S16" s="41"/>
      <c r="T16" s="42"/>
    </row>
    <row r="17" spans="1:20" ht="15.75" thickBot="1" x14ac:dyDescent="0.3">
      <c r="A17" s="46" t="s">
        <v>115</v>
      </c>
      <c r="B17" s="46" t="s">
        <v>23</v>
      </c>
      <c r="C17" s="140" t="s">
        <v>125</v>
      </c>
      <c r="D17" s="140"/>
      <c r="E17" s="6">
        <f t="shared" si="2"/>
        <v>36</v>
      </c>
      <c r="F17" s="127"/>
      <c r="G17" s="127">
        <f t="shared" si="3"/>
        <v>36</v>
      </c>
      <c r="H17" s="127">
        <v>18</v>
      </c>
      <c r="I17" s="83">
        <v>18</v>
      </c>
      <c r="J17" s="47"/>
      <c r="K17" s="47"/>
      <c r="L17" s="48"/>
      <c r="M17" s="43"/>
      <c r="N17" s="44"/>
      <c r="O17" s="43"/>
      <c r="P17" s="151">
        <v>36</v>
      </c>
      <c r="Q17" s="43"/>
      <c r="R17" s="44"/>
      <c r="S17" s="43"/>
      <c r="T17" s="44"/>
    </row>
    <row r="18" spans="1:20" ht="15.75" thickBot="1" x14ac:dyDescent="0.3">
      <c r="A18" s="169" t="s">
        <v>24</v>
      </c>
      <c r="B18" s="170"/>
      <c r="C18" s="137" t="s">
        <v>133</v>
      </c>
      <c r="D18" s="137" t="s">
        <v>186</v>
      </c>
      <c r="E18" s="56">
        <f>SUM(E19:E25)</f>
        <v>787</v>
      </c>
      <c r="F18" s="56">
        <f>SUM(F19:F25)</f>
        <v>0</v>
      </c>
      <c r="G18" s="56">
        <f t="shared" ref="G18:T18" si="4">SUM(G19:G25)</f>
        <v>787</v>
      </c>
      <c r="H18" s="56">
        <f t="shared" si="4"/>
        <v>605</v>
      </c>
      <c r="I18" s="57">
        <f t="shared" si="4"/>
        <v>182</v>
      </c>
      <c r="J18" s="57">
        <f t="shared" si="4"/>
        <v>0</v>
      </c>
      <c r="K18" s="57">
        <f t="shared" si="4"/>
        <v>42</v>
      </c>
      <c r="L18" s="57">
        <f t="shared" si="4"/>
        <v>24</v>
      </c>
      <c r="M18" s="58">
        <f t="shared" si="4"/>
        <v>234</v>
      </c>
      <c r="N18" s="59">
        <f t="shared" si="4"/>
        <v>248</v>
      </c>
      <c r="O18" s="58">
        <f t="shared" si="4"/>
        <v>192</v>
      </c>
      <c r="P18" s="59">
        <f t="shared" si="4"/>
        <v>113</v>
      </c>
      <c r="Q18" s="58">
        <f t="shared" si="4"/>
        <v>0</v>
      </c>
      <c r="R18" s="59">
        <f t="shared" si="4"/>
        <v>0</v>
      </c>
      <c r="S18" s="58">
        <f t="shared" si="4"/>
        <v>0</v>
      </c>
      <c r="T18" s="59">
        <f t="shared" si="4"/>
        <v>0</v>
      </c>
    </row>
    <row r="19" spans="1:20" x14ac:dyDescent="0.25">
      <c r="A19" s="49" t="s">
        <v>27</v>
      </c>
      <c r="B19" s="49" t="s">
        <v>31</v>
      </c>
      <c r="D19" s="141" t="s">
        <v>126</v>
      </c>
      <c r="E19" s="139">
        <f>SUM(G19)</f>
        <v>108</v>
      </c>
      <c r="F19" s="139"/>
      <c r="G19" s="139">
        <f>SUM(M19:T19)</f>
        <v>108</v>
      </c>
      <c r="H19" s="139">
        <v>42</v>
      </c>
      <c r="I19" s="81">
        <v>66</v>
      </c>
      <c r="J19" s="50"/>
      <c r="K19" s="50">
        <v>12</v>
      </c>
      <c r="L19" s="51">
        <v>6</v>
      </c>
      <c r="M19" s="156">
        <v>50</v>
      </c>
      <c r="N19" s="150">
        <v>58</v>
      </c>
      <c r="O19" s="52"/>
      <c r="P19" s="53"/>
      <c r="Q19" s="52"/>
      <c r="R19" s="53"/>
      <c r="S19" s="52"/>
      <c r="T19" s="53"/>
    </row>
    <row r="20" spans="1:20" x14ac:dyDescent="0.25">
      <c r="A20" s="3" t="s">
        <v>28</v>
      </c>
      <c r="B20" s="3" t="s">
        <v>26</v>
      </c>
      <c r="C20" s="73" t="s">
        <v>165</v>
      </c>
      <c r="D20" s="6"/>
      <c r="E20" s="139">
        <f t="shared" ref="E20:E25" si="5">SUM(G20)</f>
        <v>112</v>
      </c>
      <c r="F20" s="6"/>
      <c r="G20" s="6">
        <f t="shared" ref="G20:G25" si="6">SUM(M20:T20)</f>
        <v>112</v>
      </c>
      <c r="H20" s="6">
        <v>99</v>
      </c>
      <c r="I20" s="82">
        <v>13</v>
      </c>
      <c r="J20" s="136"/>
      <c r="K20" s="136"/>
      <c r="L20" s="29"/>
      <c r="M20" s="18">
        <v>50</v>
      </c>
      <c r="N20" s="24">
        <v>22</v>
      </c>
      <c r="O20" s="23">
        <v>40</v>
      </c>
      <c r="P20" s="42"/>
      <c r="Q20" s="41"/>
      <c r="R20" s="42"/>
      <c r="S20" s="41"/>
      <c r="T20" s="42"/>
    </row>
    <row r="21" spans="1:20" x14ac:dyDescent="0.25">
      <c r="A21" s="3" t="s">
        <v>29</v>
      </c>
      <c r="B21" s="3" t="s">
        <v>198</v>
      </c>
      <c r="C21" s="33"/>
      <c r="D21" s="33" t="s">
        <v>123</v>
      </c>
      <c r="E21" s="139">
        <f t="shared" si="5"/>
        <v>180</v>
      </c>
      <c r="F21" s="6"/>
      <c r="G21" s="6">
        <f t="shared" si="6"/>
        <v>180</v>
      </c>
      <c r="H21" s="6">
        <v>121</v>
      </c>
      <c r="I21" s="82">
        <v>59</v>
      </c>
      <c r="J21" s="136"/>
      <c r="K21" s="136">
        <v>12</v>
      </c>
      <c r="L21" s="29">
        <v>6</v>
      </c>
      <c r="M21" s="18">
        <v>50</v>
      </c>
      <c r="N21" s="24">
        <v>56</v>
      </c>
      <c r="O21" s="18">
        <v>34</v>
      </c>
      <c r="P21" s="24">
        <v>40</v>
      </c>
      <c r="Q21" s="41"/>
      <c r="R21" s="42"/>
      <c r="S21" s="41"/>
      <c r="T21" s="42"/>
    </row>
    <row r="22" spans="1:20" x14ac:dyDescent="0.25">
      <c r="A22" s="3" t="s">
        <v>155</v>
      </c>
      <c r="B22" s="3" t="s">
        <v>199</v>
      </c>
      <c r="C22" s="33"/>
      <c r="D22" s="33" t="s">
        <v>123</v>
      </c>
      <c r="E22" s="139">
        <f t="shared" si="5"/>
        <v>171</v>
      </c>
      <c r="F22" s="6"/>
      <c r="G22" s="6">
        <f t="shared" si="6"/>
        <v>171</v>
      </c>
      <c r="H22" s="6">
        <v>165</v>
      </c>
      <c r="I22" s="82">
        <v>6</v>
      </c>
      <c r="J22" s="136"/>
      <c r="K22" s="136">
        <v>6</v>
      </c>
      <c r="L22" s="29">
        <v>6</v>
      </c>
      <c r="M22" s="18">
        <v>50</v>
      </c>
      <c r="N22" s="24">
        <v>36</v>
      </c>
      <c r="O22" s="18">
        <v>50</v>
      </c>
      <c r="P22" s="24">
        <v>35</v>
      </c>
      <c r="Q22" s="41"/>
      <c r="R22" s="42"/>
      <c r="S22" s="41"/>
      <c r="T22" s="42"/>
    </row>
    <row r="23" spans="1:20" x14ac:dyDescent="0.25">
      <c r="A23" s="30" t="s">
        <v>32</v>
      </c>
      <c r="B23" s="3" t="s">
        <v>200</v>
      </c>
      <c r="C23" s="6"/>
      <c r="D23" s="33" t="s">
        <v>126</v>
      </c>
      <c r="E23" s="139">
        <f t="shared" si="5"/>
        <v>72</v>
      </c>
      <c r="F23" s="6"/>
      <c r="G23" s="6">
        <f t="shared" si="6"/>
        <v>72</v>
      </c>
      <c r="H23" s="6">
        <v>60</v>
      </c>
      <c r="I23" s="82">
        <v>12</v>
      </c>
      <c r="J23" s="136"/>
      <c r="K23" s="136">
        <v>12</v>
      </c>
      <c r="L23" s="29">
        <v>6</v>
      </c>
      <c r="M23" s="18">
        <v>34</v>
      </c>
      <c r="N23" s="24">
        <v>38</v>
      </c>
      <c r="O23" s="41"/>
      <c r="P23" s="42"/>
      <c r="Q23" s="41"/>
      <c r="R23" s="42"/>
      <c r="S23" s="41"/>
      <c r="T23" s="42"/>
    </row>
    <row r="24" spans="1:20" x14ac:dyDescent="0.25">
      <c r="A24" s="30" t="s">
        <v>116</v>
      </c>
      <c r="B24" s="3" t="s">
        <v>30</v>
      </c>
      <c r="C24" s="33" t="s">
        <v>124</v>
      </c>
      <c r="D24" s="6"/>
      <c r="E24" s="139">
        <f t="shared" si="5"/>
        <v>72</v>
      </c>
      <c r="F24" s="6"/>
      <c r="G24" s="6">
        <f t="shared" si="6"/>
        <v>72</v>
      </c>
      <c r="H24" s="6">
        <v>52</v>
      </c>
      <c r="I24" s="82">
        <v>20</v>
      </c>
      <c r="J24" s="136"/>
      <c r="K24" s="136"/>
      <c r="L24" s="29"/>
      <c r="M24" s="41"/>
      <c r="N24" s="24">
        <v>38</v>
      </c>
      <c r="O24" s="23">
        <v>34</v>
      </c>
      <c r="P24" s="42"/>
      <c r="Q24" s="41"/>
      <c r="R24" s="42"/>
      <c r="S24" s="41"/>
      <c r="T24" s="42"/>
    </row>
    <row r="25" spans="1:20" ht="15.75" thickBot="1" x14ac:dyDescent="0.3">
      <c r="A25" s="60" t="s">
        <v>117</v>
      </c>
      <c r="B25" s="46" t="s">
        <v>33</v>
      </c>
      <c r="C25" s="140" t="s">
        <v>124</v>
      </c>
      <c r="D25" s="127"/>
      <c r="E25" s="139">
        <f t="shared" si="5"/>
        <v>72</v>
      </c>
      <c r="F25" s="127"/>
      <c r="G25" s="127">
        <f t="shared" si="6"/>
        <v>72</v>
      </c>
      <c r="H25" s="127">
        <v>66</v>
      </c>
      <c r="I25" s="83">
        <v>6</v>
      </c>
      <c r="J25" s="47"/>
      <c r="K25" s="47"/>
      <c r="L25" s="48"/>
      <c r="M25" s="43"/>
      <c r="N25" s="44"/>
      <c r="O25" s="66">
        <v>34</v>
      </c>
      <c r="P25" s="151">
        <v>38</v>
      </c>
      <c r="Q25" s="43"/>
      <c r="R25" s="44"/>
      <c r="S25" s="43"/>
      <c r="T25" s="44"/>
    </row>
    <row r="26" spans="1:20" ht="15.75" thickBot="1" x14ac:dyDescent="0.3">
      <c r="A26" s="171" t="s">
        <v>34</v>
      </c>
      <c r="B26" s="172"/>
      <c r="C26" s="137" t="s">
        <v>207</v>
      </c>
      <c r="D26" s="138"/>
      <c r="E26" s="56">
        <f>SUM(E27:E28)</f>
        <v>74</v>
      </c>
      <c r="F26" s="56">
        <f>SUM(F27:F28)</f>
        <v>0</v>
      </c>
      <c r="G26" s="56">
        <f>SUM(G27:G28)</f>
        <v>74</v>
      </c>
      <c r="H26" s="56">
        <f>SUM(H27:H28)</f>
        <v>42</v>
      </c>
      <c r="I26" s="56">
        <f t="shared" ref="I26:T26" si="7">SUM(I27:I28)</f>
        <v>32</v>
      </c>
      <c r="J26" s="56">
        <f t="shared" si="7"/>
        <v>0</v>
      </c>
      <c r="K26" s="56">
        <f t="shared" si="7"/>
        <v>0</v>
      </c>
      <c r="L26" s="57">
        <f t="shared" si="7"/>
        <v>0</v>
      </c>
      <c r="M26" s="58">
        <f t="shared" si="7"/>
        <v>36</v>
      </c>
      <c r="N26" s="59">
        <f t="shared" si="7"/>
        <v>0</v>
      </c>
      <c r="O26" s="58">
        <f t="shared" si="7"/>
        <v>0</v>
      </c>
      <c r="P26" s="59">
        <f t="shared" si="7"/>
        <v>38</v>
      </c>
      <c r="Q26" s="58">
        <f t="shared" si="7"/>
        <v>0</v>
      </c>
      <c r="R26" s="59">
        <f t="shared" si="7"/>
        <v>0</v>
      </c>
      <c r="S26" s="58">
        <f t="shared" si="7"/>
        <v>0</v>
      </c>
      <c r="T26" s="59">
        <f t="shared" si="7"/>
        <v>0</v>
      </c>
    </row>
    <row r="27" spans="1:20" x14ac:dyDescent="0.25">
      <c r="A27" s="49" t="s">
        <v>159</v>
      </c>
      <c r="B27" s="49" t="s">
        <v>100</v>
      </c>
      <c r="C27" s="139" t="s">
        <v>125</v>
      </c>
      <c r="D27" s="49"/>
      <c r="E27" s="139">
        <f>SUM(G27)</f>
        <v>36</v>
      </c>
      <c r="F27" s="139"/>
      <c r="G27" s="139">
        <f>SUM(M27:T27)</f>
        <v>36</v>
      </c>
      <c r="H27" s="139">
        <v>20</v>
      </c>
      <c r="I27" s="50">
        <v>16</v>
      </c>
      <c r="J27" s="50"/>
      <c r="K27" s="50"/>
      <c r="L27" s="51"/>
      <c r="M27" s="126">
        <v>36</v>
      </c>
      <c r="N27" s="53"/>
      <c r="O27" s="52"/>
      <c r="P27" s="53"/>
      <c r="Q27" s="52"/>
      <c r="R27" s="53"/>
      <c r="S27" s="52"/>
      <c r="T27" s="53"/>
    </row>
    <row r="28" spans="1:20" ht="15.75" thickBot="1" x14ac:dyDescent="0.3">
      <c r="A28" s="46" t="s">
        <v>160</v>
      </c>
      <c r="B28" s="46" t="s">
        <v>35</v>
      </c>
      <c r="C28" s="127"/>
      <c r="D28" s="46"/>
      <c r="E28" s="139">
        <f>SUM(G28)</f>
        <v>38</v>
      </c>
      <c r="F28" s="127"/>
      <c r="G28" s="127">
        <f>SUM(M28:T28)</f>
        <v>38</v>
      </c>
      <c r="H28" s="127">
        <v>22</v>
      </c>
      <c r="I28" s="47">
        <v>16</v>
      </c>
      <c r="J28" s="47"/>
      <c r="K28" s="47"/>
      <c r="L28" s="48"/>
      <c r="M28" s="43"/>
      <c r="N28" s="44"/>
      <c r="O28" s="43"/>
      <c r="P28" s="151">
        <v>38</v>
      </c>
      <c r="Q28" s="43"/>
      <c r="R28" s="44"/>
      <c r="S28" s="43"/>
      <c r="T28" s="44"/>
    </row>
    <row r="29" spans="1:20" ht="15.75" thickBot="1" x14ac:dyDescent="0.3">
      <c r="A29" s="54" t="s">
        <v>36</v>
      </c>
      <c r="B29" s="55" t="s">
        <v>37</v>
      </c>
      <c r="C29" s="57" t="s">
        <v>189</v>
      </c>
      <c r="D29" s="56" t="s">
        <v>131</v>
      </c>
      <c r="E29" s="56" t="s">
        <v>162</v>
      </c>
      <c r="F29" s="56">
        <f>SUM(F30:F45)</f>
        <v>140</v>
      </c>
      <c r="G29" s="56">
        <f t="shared" ref="G29:T29" si="8">SUM(G30:G45)</f>
        <v>800</v>
      </c>
      <c r="H29" s="56">
        <f t="shared" si="8"/>
        <v>456</v>
      </c>
      <c r="I29" s="57">
        <f>SUM(I30:I45)</f>
        <v>344</v>
      </c>
      <c r="J29" s="57">
        <f>SUM(J30:J45)</f>
        <v>0</v>
      </c>
      <c r="K29" s="57">
        <f t="shared" si="8"/>
        <v>6</v>
      </c>
      <c r="L29" s="57">
        <f t="shared" si="8"/>
        <v>6</v>
      </c>
      <c r="M29" s="58">
        <f t="shared" si="8"/>
        <v>22</v>
      </c>
      <c r="N29" s="59">
        <f t="shared" si="8"/>
        <v>270</v>
      </c>
      <c r="O29" s="58">
        <f t="shared" si="8"/>
        <v>74</v>
      </c>
      <c r="P29" s="59">
        <f t="shared" si="8"/>
        <v>76</v>
      </c>
      <c r="Q29" s="58">
        <f t="shared" si="8"/>
        <v>64</v>
      </c>
      <c r="R29" s="59">
        <f t="shared" si="8"/>
        <v>138</v>
      </c>
      <c r="S29" s="58">
        <f t="shared" si="8"/>
        <v>166</v>
      </c>
      <c r="T29" s="59">
        <f t="shared" si="8"/>
        <v>130</v>
      </c>
    </row>
    <row r="30" spans="1:20" ht="24" x14ac:dyDescent="0.25">
      <c r="A30" s="49" t="s">
        <v>38</v>
      </c>
      <c r="B30" s="39" t="s">
        <v>39</v>
      </c>
      <c r="C30" s="141" t="s">
        <v>124</v>
      </c>
      <c r="D30" s="39"/>
      <c r="E30" s="139">
        <f t="shared" ref="E30:E45" si="9">SUM(F30:G30)</f>
        <v>80</v>
      </c>
      <c r="F30" s="139">
        <v>12</v>
      </c>
      <c r="G30" s="139">
        <v>68</v>
      </c>
      <c r="H30" s="139">
        <v>42</v>
      </c>
      <c r="I30" s="50">
        <v>26</v>
      </c>
      <c r="J30" s="50"/>
      <c r="K30" s="50"/>
      <c r="L30" s="51"/>
      <c r="M30" s="156">
        <v>22</v>
      </c>
      <c r="N30" s="150">
        <v>58</v>
      </c>
      <c r="O30" s="52"/>
      <c r="P30" s="53"/>
      <c r="Q30" s="52"/>
      <c r="R30" s="53"/>
      <c r="S30" s="52"/>
      <c r="T30" s="53"/>
    </row>
    <row r="31" spans="1:20" ht="24" x14ac:dyDescent="0.25">
      <c r="A31" s="3" t="s">
        <v>40</v>
      </c>
      <c r="B31" s="4" t="s">
        <v>41</v>
      </c>
      <c r="C31" s="33" t="s">
        <v>125</v>
      </c>
      <c r="D31" s="4"/>
      <c r="E31" s="139">
        <f t="shared" si="9"/>
        <v>54</v>
      </c>
      <c r="F31" s="6">
        <v>8</v>
      </c>
      <c r="G31" s="6">
        <v>46</v>
      </c>
      <c r="H31" s="6">
        <v>30</v>
      </c>
      <c r="I31" s="136">
        <v>16</v>
      </c>
      <c r="J31" s="136"/>
      <c r="K31" s="136"/>
      <c r="L31" s="29"/>
      <c r="M31" s="41"/>
      <c r="N31" s="24">
        <v>54</v>
      </c>
      <c r="O31" s="41"/>
      <c r="P31" s="42"/>
      <c r="Q31" s="41"/>
      <c r="R31" s="42"/>
      <c r="S31" s="41"/>
      <c r="T31" s="42"/>
    </row>
    <row r="32" spans="1:20" ht="24" x14ac:dyDescent="0.25">
      <c r="A32" s="3" t="s">
        <v>42</v>
      </c>
      <c r="B32" s="4" t="s">
        <v>43</v>
      </c>
      <c r="C32" s="4"/>
      <c r="D32" s="33" t="s">
        <v>208</v>
      </c>
      <c r="E32" s="139">
        <f t="shared" si="9"/>
        <v>88</v>
      </c>
      <c r="F32" s="6">
        <v>12</v>
      </c>
      <c r="G32" s="6">
        <v>76</v>
      </c>
      <c r="H32" s="6">
        <v>52</v>
      </c>
      <c r="I32" s="136">
        <v>24</v>
      </c>
      <c r="J32" s="136"/>
      <c r="K32" s="136">
        <v>6</v>
      </c>
      <c r="L32" s="29">
        <v>6</v>
      </c>
      <c r="M32" s="45"/>
      <c r="N32" s="148">
        <v>32</v>
      </c>
      <c r="O32" s="23">
        <v>40</v>
      </c>
      <c r="P32" s="24">
        <v>16</v>
      </c>
      <c r="Q32" s="41"/>
      <c r="R32" s="42"/>
      <c r="S32" s="41"/>
      <c r="T32" s="42"/>
    </row>
    <row r="33" spans="1:20" ht="24" x14ac:dyDescent="0.25">
      <c r="A33" s="3" t="s">
        <v>44</v>
      </c>
      <c r="B33" s="4" t="s">
        <v>45</v>
      </c>
      <c r="C33" s="33" t="s">
        <v>124</v>
      </c>
      <c r="D33" s="4"/>
      <c r="E33" s="139">
        <f t="shared" si="9"/>
        <v>56</v>
      </c>
      <c r="F33" s="6">
        <v>8</v>
      </c>
      <c r="G33" s="6">
        <v>48</v>
      </c>
      <c r="H33" s="6">
        <v>40</v>
      </c>
      <c r="I33" s="136">
        <v>8</v>
      </c>
      <c r="J33" s="136"/>
      <c r="K33" s="136"/>
      <c r="L33" s="29"/>
      <c r="M33" s="41"/>
      <c r="N33" s="42"/>
      <c r="O33" s="41"/>
      <c r="P33" s="42"/>
      <c r="Q33" s="23">
        <v>22</v>
      </c>
      <c r="R33" s="24">
        <v>34</v>
      </c>
      <c r="S33" s="41"/>
      <c r="T33" s="42"/>
    </row>
    <row r="34" spans="1:20" x14ac:dyDescent="0.25">
      <c r="A34" s="3" t="s">
        <v>46</v>
      </c>
      <c r="B34" s="3" t="s">
        <v>47</v>
      </c>
      <c r="C34" s="33" t="s">
        <v>124</v>
      </c>
      <c r="D34" s="3"/>
      <c r="E34" s="139">
        <f t="shared" si="9"/>
        <v>52</v>
      </c>
      <c r="F34" s="6">
        <v>8</v>
      </c>
      <c r="G34" s="6">
        <v>44</v>
      </c>
      <c r="H34" s="6">
        <v>28</v>
      </c>
      <c r="I34" s="136">
        <v>16</v>
      </c>
      <c r="J34" s="136"/>
      <c r="K34" s="136"/>
      <c r="L34" s="29"/>
      <c r="M34" s="41"/>
      <c r="N34" s="42"/>
      <c r="O34" s="23">
        <v>34</v>
      </c>
      <c r="P34" s="24">
        <v>18</v>
      </c>
      <c r="Q34" s="41"/>
      <c r="R34" s="42"/>
      <c r="S34" s="41"/>
      <c r="T34" s="42"/>
    </row>
    <row r="35" spans="1:20" x14ac:dyDescent="0.25">
      <c r="A35" s="3" t="s">
        <v>48</v>
      </c>
      <c r="B35" s="3" t="s">
        <v>49</v>
      </c>
      <c r="C35" s="33" t="s">
        <v>124</v>
      </c>
      <c r="D35" s="3"/>
      <c r="E35" s="139">
        <f t="shared" si="9"/>
        <v>60</v>
      </c>
      <c r="F35" s="6">
        <v>10</v>
      </c>
      <c r="G35" s="6">
        <v>50</v>
      </c>
      <c r="H35" s="6">
        <v>40</v>
      </c>
      <c r="I35" s="136">
        <v>10</v>
      </c>
      <c r="J35" s="136"/>
      <c r="K35" s="136"/>
      <c r="L35" s="29"/>
      <c r="M35" s="41"/>
      <c r="N35" s="42"/>
      <c r="O35" s="41"/>
      <c r="P35" s="42"/>
      <c r="Q35" s="23">
        <v>22</v>
      </c>
      <c r="R35" s="24">
        <v>38</v>
      </c>
      <c r="S35" s="41"/>
      <c r="T35" s="42"/>
    </row>
    <row r="36" spans="1:20" ht="24" x14ac:dyDescent="0.25">
      <c r="A36" s="3" t="s">
        <v>50</v>
      </c>
      <c r="B36" s="4" t="s">
        <v>51</v>
      </c>
      <c r="C36" s="73" t="s">
        <v>165</v>
      </c>
      <c r="D36" s="4"/>
      <c r="E36" s="139">
        <f t="shared" si="9"/>
        <v>82</v>
      </c>
      <c r="F36" s="6">
        <v>12</v>
      </c>
      <c r="G36" s="6">
        <v>70</v>
      </c>
      <c r="H36" s="6">
        <v>0</v>
      </c>
      <c r="I36" s="136">
        <v>70</v>
      </c>
      <c r="J36" s="136"/>
      <c r="K36" s="136"/>
      <c r="L36" s="29"/>
      <c r="M36" s="41"/>
      <c r="N36" s="42"/>
      <c r="O36" s="41"/>
      <c r="P36" s="42"/>
      <c r="Q36" s="41"/>
      <c r="R36" s="19">
        <v>36</v>
      </c>
      <c r="S36" s="23">
        <v>18</v>
      </c>
      <c r="T36" s="24">
        <v>28</v>
      </c>
    </row>
    <row r="37" spans="1:20" x14ac:dyDescent="0.25">
      <c r="A37" s="3" t="s">
        <v>52</v>
      </c>
      <c r="B37" s="3" t="s">
        <v>53</v>
      </c>
      <c r="C37" s="33" t="s">
        <v>125</v>
      </c>
      <c r="D37" s="3"/>
      <c r="E37" s="139">
        <f t="shared" si="9"/>
        <v>42</v>
      </c>
      <c r="F37" s="6">
        <v>6</v>
      </c>
      <c r="G37" s="6">
        <v>36</v>
      </c>
      <c r="H37" s="6">
        <v>18</v>
      </c>
      <c r="I37" s="136">
        <v>18</v>
      </c>
      <c r="J37" s="136"/>
      <c r="K37" s="136"/>
      <c r="L37" s="29"/>
      <c r="M37" s="41"/>
      <c r="N37" s="42"/>
      <c r="O37" s="41"/>
      <c r="P37" s="24">
        <v>42</v>
      </c>
      <c r="Q37" s="41"/>
      <c r="R37" s="42"/>
      <c r="S37" s="41"/>
      <c r="T37" s="42"/>
    </row>
    <row r="38" spans="1:20" x14ac:dyDescent="0.25">
      <c r="A38" s="3" t="s">
        <v>54</v>
      </c>
      <c r="B38" s="3" t="s">
        <v>20</v>
      </c>
      <c r="C38" s="33" t="s">
        <v>124</v>
      </c>
      <c r="D38" s="3"/>
      <c r="E38" s="139">
        <f t="shared" si="9"/>
        <v>50</v>
      </c>
      <c r="F38" s="6">
        <v>6</v>
      </c>
      <c r="G38" s="6">
        <v>44</v>
      </c>
      <c r="H38" s="6">
        <v>0</v>
      </c>
      <c r="I38" s="136">
        <v>44</v>
      </c>
      <c r="J38" s="136"/>
      <c r="K38" s="136"/>
      <c r="L38" s="29"/>
      <c r="M38" s="41"/>
      <c r="N38" s="42"/>
      <c r="O38" s="41"/>
      <c r="P38" s="42"/>
      <c r="Q38" s="18">
        <v>20</v>
      </c>
      <c r="R38" s="24">
        <v>30</v>
      </c>
      <c r="S38" s="41"/>
      <c r="T38" s="42"/>
    </row>
    <row r="39" spans="1:20" x14ac:dyDescent="0.25">
      <c r="A39" s="3" t="s">
        <v>55</v>
      </c>
      <c r="B39" s="3" t="s">
        <v>56</v>
      </c>
      <c r="C39" s="6" t="s">
        <v>125</v>
      </c>
      <c r="D39" s="6"/>
      <c r="E39" s="139">
        <f t="shared" si="9"/>
        <v>42</v>
      </c>
      <c r="F39" s="6">
        <v>6</v>
      </c>
      <c r="G39" s="6">
        <v>36</v>
      </c>
      <c r="H39" s="6">
        <v>26</v>
      </c>
      <c r="I39" s="136">
        <v>10</v>
      </c>
      <c r="J39" s="136"/>
      <c r="K39" s="136"/>
      <c r="L39" s="29"/>
      <c r="M39" s="88"/>
      <c r="N39" s="24">
        <v>42</v>
      </c>
      <c r="O39" s="41"/>
      <c r="P39" s="42"/>
      <c r="Q39" s="41"/>
      <c r="R39" s="42"/>
      <c r="S39" s="41"/>
      <c r="T39" s="42"/>
    </row>
    <row r="40" spans="1:20" x14ac:dyDescent="0.25">
      <c r="A40" s="3" t="s">
        <v>57</v>
      </c>
      <c r="B40" s="3" t="s">
        <v>58</v>
      </c>
      <c r="C40" s="6"/>
      <c r="D40" s="6"/>
      <c r="E40" s="139">
        <f t="shared" si="9"/>
        <v>50</v>
      </c>
      <c r="F40" s="6">
        <v>8</v>
      </c>
      <c r="G40" s="6">
        <v>42</v>
      </c>
      <c r="H40" s="6">
        <v>22</v>
      </c>
      <c r="I40" s="136">
        <v>20</v>
      </c>
      <c r="J40" s="136"/>
      <c r="K40" s="136"/>
      <c r="L40" s="29"/>
      <c r="M40" s="41"/>
      <c r="N40" s="42"/>
      <c r="O40" s="41"/>
      <c r="P40" s="42"/>
      <c r="Q40" s="41"/>
      <c r="R40" s="42"/>
      <c r="S40" s="23">
        <v>50</v>
      </c>
      <c r="T40" s="42"/>
    </row>
    <row r="41" spans="1:20" x14ac:dyDescent="0.25">
      <c r="A41" s="3" t="s">
        <v>59</v>
      </c>
      <c r="B41" s="3" t="s">
        <v>60</v>
      </c>
      <c r="C41" s="6"/>
      <c r="D41" s="6"/>
      <c r="E41" s="139">
        <f t="shared" si="9"/>
        <v>48</v>
      </c>
      <c r="F41" s="6">
        <v>8</v>
      </c>
      <c r="G41" s="6">
        <v>40</v>
      </c>
      <c r="H41" s="6">
        <v>20</v>
      </c>
      <c r="I41" s="136">
        <v>20</v>
      </c>
      <c r="J41" s="136"/>
      <c r="K41" s="136"/>
      <c r="L41" s="29"/>
      <c r="M41" s="41"/>
      <c r="N41" s="42"/>
      <c r="O41" s="41"/>
      <c r="P41" s="42"/>
      <c r="Q41" s="41"/>
      <c r="R41" s="42"/>
      <c r="S41" s="23">
        <v>48</v>
      </c>
      <c r="T41" s="42"/>
    </row>
    <row r="42" spans="1:20" ht="15" customHeight="1" x14ac:dyDescent="0.25">
      <c r="A42" s="3" t="s">
        <v>61</v>
      </c>
      <c r="B42" s="3" t="s">
        <v>62</v>
      </c>
      <c r="C42" s="6" t="s">
        <v>125</v>
      </c>
      <c r="D42" s="6"/>
      <c r="E42" s="139">
        <f t="shared" si="9"/>
        <v>42</v>
      </c>
      <c r="F42" s="6">
        <v>6</v>
      </c>
      <c r="G42" s="6">
        <v>36</v>
      </c>
      <c r="H42" s="6">
        <v>26</v>
      </c>
      <c r="I42" s="136">
        <v>10</v>
      </c>
      <c r="J42" s="136"/>
      <c r="K42" s="136"/>
      <c r="L42" s="29"/>
      <c r="M42" s="41"/>
      <c r="N42" s="24">
        <v>42</v>
      </c>
      <c r="O42" s="41"/>
      <c r="P42" s="42"/>
      <c r="Q42" s="41"/>
      <c r="R42" s="42"/>
      <c r="S42" s="41"/>
      <c r="T42" s="42"/>
    </row>
    <row r="43" spans="1:20" x14ac:dyDescent="0.25">
      <c r="A43" s="3" t="s">
        <v>63</v>
      </c>
      <c r="B43" s="30" t="s">
        <v>209</v>
      </c>
      <c r="C43" s="6" t="s">
        <v>125</v>
      </c>
      <c r="D43" s="6"/>
      <c r="E43" s="139">
        <f t="shared" si="9"/>
        <v>42</v>
      </c>
      <c r="F43" s="6">
        <v>6</v>
      </c>
      <c r="G43" s="6">
        <v>36</v>
      </c>
      <c r="H43" s="6">
        <v>26</v>
      </c>
      <c r="I43" s="136">
        <v>10</v>
      </c>
      <c r="J43" s="136"/>
      <c r="K43" s="136"/>
      <c r="L43" s="29"/>
      <c r="M43" s="41"/>
      <c r="N43" s="24">
        <v>42</v>
      </c>
      <c r="O43" s="41"/>
      <c r="P43" s="42"/>
      <c r="Q43" s="41"/>
      <c r="R43" s="42"/>
      <c r="S43" s="41"/>
      <c r="T43" s="42"/>
    </row>
    <row r="44" spans="1:20" ht="24" x14ac:dyDescent="0.25">
      <c r="A44" s="3" t="s">
        <v>64</v>
      </c>
      <c r="B44" s="4" t="s">
        <v>120</v>
      </c>
      <c r="C44" s="33" t="s">
        <v>124</v>
      </c>
      <c r="D44" s="6"/>
      <c r="E44" s="139">
        <f t="shared" si="9"/>
        <v>66</v>
      </c>
      <c r="F44" s="6">
        <v>10</v>
      </c>
      <c r="G44" s="6">
        <v>56</v>
      </c>
      <c r="H44" s="6">
        <v>24</v>
      </c>
      <c r="I44" s="82">
        <v>32</v>
      </c>
      <c r="J44" s="136"/>
      <c r="K44" s="136"/>
      <c r="L44" s="29"/>
      <c r="M44" s="41"/>
      <c r="N44" s="42"/>
      <c r="O44" s="41"/>
      <c r="P44" s="42"/>
      <c r="Q44" s="41"/>
      <c r="R44" s="42"/>
      <c r="S44" s="18">
        <v>20</v>
      </c>
      <c r="T44" s="24">
        <v>46</v>
      </c>
    </row>
    <row r="45" spans="1:20" ht="24.75" thickBot="1" x14ac:dyDescent="0.3">
      <c r="A45" s="46" t="s">
        <v>65</v>
      </c>
      <c r="B45" s="64" t="s">
        <v>66</v>
      </c>
      <c r="C45" s="140" t="s">
        <v>124</v>
      </c>
      <c r="D45" s="65"/>
      <c r="E45" s="139">
        <f t="shared" si="9"/>
        <v>86</v>
      </c>
      <c r="F45" s="127">
        <v>14</v>
      </c>
      <c r="G45" s="127">
        <v>72</v>
      </c>
      <c r="H45" s="127">
        <v>62</v>
      </c>
      <c r="I45" s="47">
        <v>10</v>
      </c>
      <c r="J45" s="47"/>
      <c r="K45" s="47"/>
      <c r="L45" s="48"/>
      <c r="M45" s="43"/>
      <c r="N45" s="44"/>
      <c r="O45" s="43"/>
      <c r="P45" s="44"/>
      <c r="Q45" s="43"/>
      <c r="R45" s="44"/>
      <c r="S45" s="66">
        <v>30</v>
      </c>
      <c r="T45" s="151">
        <v>56</v>
      </c>
    </row>
    <row r="46" spans="1:20" ht="15.75" thickBot="1" x14ac:dyDescent="0.3">
      <c r="A46" s="54" t="s">
        <v>67</v>
      </c>
      <c r="B46" s="55" t="s">
        <v>68</v>
      </c>
      <c r="C46" s="56" t="s">
        <v>206</v>
      </c>
      <c r="D46" s="56" t="s">
        <v>201</v>
      </c>
      <c r="E46" s="56" t="s">
        <v>163</v>
      </c>
      <c r="F46" s="56">
        <f>SUM(F47+F53+F59+F65+F71)</f>
        <v>138</v>
      </c>
      <c r="G46" s="56">
        <f t="shared" ref="G46:T46" si="10">SUM(G47+G53+G59+G65+G71)</f>
        <v>758</v>
      </c>
      <c r="H46" s="56">
        <f t="shared" si="10"/>
        <v>428</v>
      </c>
      <c r="I46" s="56">
        <f>SUM(I47+I53+I59+I65+I71)</f>
        <v>330</v>
      </c>
      <c r="J46" s="57">
        <f>SUM(J47+J53+J59+J65+J71)</f>
        <v>1728</v>
      </c>
      <c r="K46" s="57">
        <f t="shared" si="10"/>
        <v>18</v>
      </c>
      <c r="L46" s="57">
        <f t="shared" si="10"/>
        <v>78</v>
      </c>
      <c r="M46" s="58">
        <f t="shared" si="10"/>
        <v>0</v>
      </c>
      <c r="N46" s="59">
        <f t="shared" si="10"/>
        <v>0</v>
      </c>
      <c r="O46" s="58">
        <f t="shared" si="10"/>
        <v>76</v>
      </c>
      <c r="P46" s="59">
        <f t="shared" si="10"/>
        <v>238</v>
      </c>
      <c r="Q46" s="58">
        <f t="shared" si="10"/>
        <v>536</v>
      </c>
      <c r="R46" s="59">
        <f t="shared" si="10"/>
        <v>702</v>
      </c>
      <c r="S46" s="58">
        <f t="shared" si="10"/>
        <v>422</v>
      </c>
      <c r="T46" s="59">
        <f t="shared" si="10"/>
        <v>650</v>
      </c>
    </row>
    <row r="47" spans="1:20" ht="45" customHeight="1" x14ac:dyDescent="0.25">
      <c r="A47" s="67" t="s">
        <v>69</v>
      </c>
      <c r="B47" s="68" t="s">
        <v>137</v>
      </c>
      <c r="C47" s="69" t="s">
        <v>181</v>
      </c>
      <c r="D47" s="69" t="s">
        <v>130</v>
      </c>
      <c r="E47" s="69">
        <f>SUM(E48:E51)</f>
        <v>314</v>
      </c>
      <c r="F47" s="69">
        <f>SUM(F48:F51)</f>
        <v>22</v>
      </c>
      <c r="G47" s="69">
        <f t="shared" ref="G47:H47" si="11">SUM(G48:G51)</f>
        <v>112</v>
      </c>
      <c r="H47" s="69">
        <f t="shared" si="11"/>
        <v>64</v>
      </c>
      <c r="I47" s="70">
        <f>SUM(I48:I51)</f>
        <v>48</v>
      </c>
      <c r="J47" s="70">
        <f>SUM(J48:J51)</f>
        <v>180</v>
      </c>
      <c r="K47" s="70">
        <v>6</v>
      </c>
      <c r="L47" s="70">
        <v>18</v>
      </c>
      <c r="M47" s="87">
        <f t="shared" ref="M47:N47" si="12">SUM(M48:M52)</f>
        <v>0</v>
      </c>
      <c r="N47" s="86">
        <f t="shared" si="12"/>
        <v>0</v>
      </c>
      <c r="O47" s="85">
        <f>SUM(O48:O52)</f>
        <v>76</v>
      </c>
      <c r="P47" s="86">
        <f t="shared" ref="P47:T47" si="13">SUM(P48:P52)</f>
        <v>238</v>
      </c>
      <c r="Q47" s="85">
        <f t="shared" si="13"/>
        <v>0</v>
      </c>
      <c r="R47" s="86">
        <f t="shared" si="13"/>
        <v>0</v>
      </c>
      <c r="S47" s="85">
        <f t="shared" si="13"/>
        <v>0</v>
      </c>
      <c r="T47" s="152">
        <f t="shared" si="13"/>
        <v>0</v>
      </c>
    </row>
    <row r="48" spans="1:20" ht="36" x14ac:dyDescent="0.25">
      <c r="A48" s="3" t="s">
        <v>70</v>
      </c>
      <c r="B48" s="39" t="s">
        <v>138</v>
      </c>
      <c r="C48" s="6"/>
      <c r="D48" s="158" t="s">
        <v>183</v>
      </c>
      <c r="E48" s="37">
        <f>SUM(F48+G48+K48+L48)</f>
        <v>38</v>
      </c>
      <c r="F48" s="6">
        <v>6</v>
      </c>
      <c r="G48" s="6">
        <v>32</v>
      </c>
      <c r="H48" s="6">
        <v>14</v>
      </c>
      <c r="I48" s="136">
        <v>18</v>
      </c>
      <c r="J48" s="136"/>
      <c r="K48" s="136"/>
      <c r="L48" s="29"/>
      <c r="M48" s="88"/>
      <c r="N48" s="42"/>
      <c r="O48" s="153">
        <v>38</v>
      </c>
      <c r="P48" s="42"/>
      <c r="Q48" s="88"/>
      <c r="R48" s="42"/>
      <c r="S48" s="88"/>
      <c r="T48" s="42"/>
    </row>
    <row r="49" spans="1:20" ht="24" x14ac:dyDescent="0.25">
      <c r="A49" s="3" t="s">
        <v>71</v>
      </c>
      <c r="B49" s="4" t="s">
        <v>139</v>
      </c>
      <c r="C49" s="6"/>
      <c r="D49" s="200"/>
      <c r="E49" s="37">
        <f>SUM(F49+G49)</f>
        <v>96</v>
      </c>
      <c r="F49" s="6">
        <v>16</v>
      </c>
      <c r="G49" s="6">
        <v>80</v>
      </c>
      <c r="H49" s="6">
        <v>50</v>
      </c>
      <c r="I49" s="136">
        <v>30</v>
      </c>
      <c r="J49" s="136"/>
      <c r="K49" s="136">
        <v>6</v>
      </c>
      <c r="L49" s="29">
        <v>6</v>
      </c>
      <c r="M49" s="88"/>
      <c r="N49" s="42"/>
      <c r="O49" s="90">
        <v>38</v>
      </c>
      <c r="P49" s="24">
        <v>58</v>
      </c>
      <c r="Q49" s="88"/>
      <c r="R49" s="42"/>
      <c r="S49" s="88"/>
      <c r="T49" s="42"/>
    </row>
    <row r="50" spans="1:20" x14ac:dyDescent="0.25">
      <c r="A50" s="3" t="s">
        <v>72</v>
      </c>
      <c r="B50" s="3" t="s">
        <v>140</v>
      </c>
      <c r="C50" s="6"/>
      <c r="D50" s="6"/>
      <c r="E50" s="6">
        <f>SUM(M50:T50)</f>
        <v>72</v>
      </c>
      <c r="F50" s="6"/>
      <c r="G50" s="6"/>
      <c r="H50" s="6"/>
      <c r="I50" s="136"/>
      <c r="J50" s="136">
        <f>SUM(M50:T50)</f>
        <v>72</v>
      </c>
      <c r="K50" s="136"/>
      <c r="L50" s="29"/>
      <c r="M50" s="88"/>
      <c r="N50" s="42"/>
      <c r="O50" s="88"/>
      <c r="P50" s="24">
        <v>72</v>
      </c>
      <c r="Q50" s="88"/>
      <c r="R50" s="42"/>
      <c r="S50" s="88"/>
      <c r="T50" s="42"/>
    </row>
    <row r="51" spans="1:20" x14ac:dyDescent="0.25">
      <c r="A51" s="3" t="s">
        <v>73</v>
      </c>
      <c r="B51" s="3" t="s">
        <v>141</v>
      </c>
      <c r="C51" s="33"/>
      <c r="D51" s="6"/>
      <c r="E51" s="6">
        <f>SUM(M51:T51)</f>
        <v>108</v>
      </c>
      <c r="F51" s="6"/>
      <c r="G51" s="6"/>
      <c r="H51" s="6"/>
      <c r="I51" s="136"/>
      <c r="J51" s="136">
        <f>SUM(M51:T51)</f>
        <v>108</v>
      </c>
      <c r="K51" s="136"/>
      <c r="L51" s="29"/>
      <c r="M51" s="88"/>
      <c r="N51" s="42"/>
      <c r="O51" s="88"/>
      <c r="P51" s="24">
        <v>108</v>
      </c>
      <c r="Q51" s="88"/>
      <c r="R51" s="42"/>
      <c r="S51" s="88"/>
      <c r="T51" s="42"/>
    </row>
    <row r="52" spans="1:20" x14ac:dyDescent="0.25">
      <c r="A52" s="3"/>
      <c r="B52" s="32" t="s">
        <v>121</v>
      </c>
      <c r="C52" s="6"/>
      <c r="D52" s="6" t="s">
        <v>127</v>
      </c>
      <c r="E52" s="6"/>
      <c r="F52" s="6"/>
      <c r="G52" s="6"/>
      <c r="H52" s="6"/>
      <c r="I52" s="136"/>
      <c r="J52" s="136"/>
      <c r="K52" s="136"/>
      <c r="L52" s="29">
        <v>12</v>
      </c>
      <c r="M52" s="88"/>
      <c r="N52" s="42"/>
      <c r="O52" s="88"/>
      <c r="P52" s="24"/>
      <c r="Q52" s="88"/>
      <c r="R52" s="42"/>
      <c r="S52" s="88"/>
      <c r="T52" s="42"/>
    </row>
    <row r="53" spans="1:20" ht="48" x14ac:dyDescent="0.25">
      <c r="A53" s="7" t="s">
        <v>74</v>
      </c>
      <c r="B53" s="40" t="s">
        <v>142</v>
      </c>
      <c r="C53" s="10" t="s">
        <v>134</v>
      </c>
      <c r="D53" s="10" t="s">
        <v>130</v>
      </c>
      <c r="E53" s="10">
        <f>SUM(E54:E57)</f>
        <v>680</v>
      </c>
      <c r="F53" s="10">
        <f>SUM(F54:F57)</f>
        <v>30</v>
      </c>
      <c r="G53" s="10">
        <f t="shared" ref="G53:H53" si="14">SUM(G54:G57)</f>
        <v>218</v>
      </c>
      <c r="H53" s="10">
        <f t="shared" si="14"/>
        <v>122</v>
      </c>
      <c r="I53" s="15">
        <f>SUM(I54:I57)</f>
        <v>96</v>
      </c>
      <c r="J53" s="15">
        <f>SUM(J54:J57)</f>
        <v>432</v>
      </c>
      <c r="K53" s="15">
        <v>6</v>
      </c>
      <c r="L53" s="15">
        <v>18</v>
      </c>
      <c r="M53" s="89">
        <f t="shared" ref="M53:P53" si="15">SUM(M54:M58)</f>
        <v>0</v>
      </c>
      <c r="N53" s="20">
        <f t="shared" si="15"/>
        <v>0</v>
      </c>
      <c r="O53" s="89">
        <f t="shared" si="15"/>
        <v>0</v>
      </c>
      <c r="P53" s="20">
        <f t="shared" si="15"/>
        <v>0</v>
      </c>
      <c r="Q53" s="89">
        <f>SUM(Q54:Q58)</f>
        <v>536</v>
      </c>
      <c r="R53" s="20">
        <f t="shared" ref="R53:T53" si="16">SUM(R54:R58)</f>
        <v>144</v>
      </c>
      <c r="S53" s="89">
        <f t="shared" si="16"/>
        <v>0</v>
      </c>
      <c r="T53" s="10">
        <f t="shared" si="16"/>
        <v>0</v>
      </c>
    </row>
    <row r="54" spans="1:20" ht="36" x14ac:dyDescent="0.25">
      <c r="A54" s="3" t="s">
        <v>75</v>
      </c>
      <c r="B54" s="4" t="s">
        <v>143</v>
      </c>
      <c r="C54" s="6"/>
      <c r="D54" s="201" t="s">
        <v>202</v>
      </c>
      <c r="E54" s="37">
        <f>SUM(F54+G54+K54+L54)</f>
        <v>38</v>
      </c>
      <c r="F54" s="6">
        <v>6</v>
      </c>
      <c r="G54" s="6">
        <v>32</v>
      </c>
      <c r="H54" s="6">
        <v>16</v>
      </c>
      <c r="I54" s="136">
        <v>16</v>
      </c>
      <c r="J54" s="136"/>
      <c r="K54" s="136"/>
      <c r="L54" s="29"/>
      <c r="M54" s="88"/>
      <c r="N54" s="42"/>
      <c r="O54" s="88"/>
      <c r="P54" s="42"/>
      <c r="Q54" s="90">
        <v>38</v>
      </c>
      <c r="R54" s="42"/>
      <c r="S54" s="88"/>
      <c r="T54" s="42"/>
    </row>
    <row r="55" spans="1:20" ht="36" x14ac:dyDescent="0.25">
      <c r="A55" s="3" t="s">
        <v>76</v>
      </c>
      <c r="B55" s="4" t="s">
        <v>144</v>
      </c>
      <c r="C55" s="6"/>
      <c r="D55" s="159"/>
      <c r="E55" s="37">
        <f>SUM(F55+G55)</f>
        <v>210</v>
      </c>
      <c r="F55" s="6">
        <v>24</v>
      </c>
      <c r="G55" s="6">
        <v>186</v>
      </c>
      <c r="H55" s="6">
        <v>106</v>
      </c>
      <c r="I55" s="136">
        <v>80</v>
      </c>
      <c r="J55" s="136"/>
      <c r="K55" s="136">
        <v>6</v>
      </c>
      <c r="L55" s="29">
        <v>6</v>
      </c>
      <c r="M55" s="88"/>
      <c r="N55" s="42"/>
      <c r="O55" s="88"/>
      <c r="P55" s="42"/>
      <c r="Q55" s="90">
        <v>210</v>
      </c>
      <c r="R55" s="42"/>
      <c r="S55" s="88"/>
      <c r="T55" s="42"/>
    </row>
    <row r="56" spans="1:20" x14ac:dyDescent="0.25">
      <c r="A56" s="3" t="s">
        <v>77</v>
      </c>
      <c r="B56" s="4" t="s">
        <v>140</v>
      </c>
      <c r="C56" s="6" t="s">
        <v>125</v>
      </c>
      <c r="D56" s="6"/>
      <c r="E56" s="6">
        <f>SUM(M56:T56)</f>
        <v>144</v>
      </c>
      <c r="F56" s="6"/>
      <c r="G56" s="6"/>
      <c r="H56" s="6"/>
      <c r="I56" s="136"/>
      <c r="J56" s="136">
        <f>SUM(M56:T56)</f>
        <v>144</v>
      </c>
      <c r="K56" s="136"/>
      <c r="L56" s="29"/>
      <c r="M56" s="88"/>
      <c r="N56" s="42"/>
      <c r="O56" s="88"/>
      <c r="P56" s="42"/>
      <c r="Q56" s="90">
        <v>144</v>
      </c>
      <c r="R56" s="42"/>
      <c r="S56" s="88"/>
      <c r="T56" s="42"/>
    </row>
    <row r="57" spans="1:20" x14ac:dyDescent="0.25">
      <c r="A57" s="3" t="s">
        <v>78</v>
      </c>
      <c r="B57" s="4" t="s">
        <v>141</v>
      </c>
      <c r="C57" s="33" t="s">
        <v>124</v>
      </c>
      <c r="D57" s="6"/>
      <c r="E57" s="6">
        <f>SUM(M57:T57)</f>
        <v>288</v>
      </c>
      <c r="F57" s="6"/>
      <c r="G57" s="6"/>
      <c r="H57" s="6"/>
      <c r="I57" s="136"/>
      <c r="J57" s="136">
        <f>SUM(M57:T57)</f>
        <v>288</v>
      </c>
      <c r="K57" s="136"/>
      <c r="L57" s="29"/>
      <c r="M57" s="88"/>
      <c r="N57" s="42"/>
      <c r="O57" s="88"/>
      <c r="P57" s="42"/>
      <c r="Q57" s="90">
        <v>144</v>
      </c>
      <c r="R57" s="24">
        <v>144</v>
      </c>
      <c r="S57" s="88"/>
      <c r="T57" s="42"/>
    </row>
    <row r="58" spans="1:20" x14ac:dyDescent="0.25">
      <c r="A58" s="3"/>
      <c r="B58" s="32" t="s">
        <v>121</v>
      </c>
      <c r="C58" s="6"/>
      <c r="D58" s="6" t="s">
        <v>127</v>
      </c>
      <c r="E58" s="6"/>
      <c r="F58" s="6"/>
      <c r="G58" s="6"/>
      <c r="H58" s="6"/>
      <c r="I58" s="136"/>
      <c r="J58" s="136"/>
      <c r="K58" s="136"/>
      <c r="L58" s="29">
        <v>12</v>
      </c>
      <c r="M58" s="88"/>
      <c r="N58" s="42"/>
      <c r="O58" s="88"/>
      <c r="P58" s="42"/>
      <c r="Q58" s="88"/>
      <c r="R58" s="24"/>
      <c r="S58" s="88"/>
      <c r="T58" s="42"/>
    </row>
    <row r="59" spans="1:20" ht="48" x14ac:dyDescent="0.25">
      <c r="A59" s="7" t="s">
        <v>79</v>
      </c>
      <c r="B59" s="40" t="s">
        <v>145</v>
      </c>
      <c r="C59" s="10" t="s">
        <v>134</v>
      </c>
      <c r="D59" s="10" t="s">
        <v>130</v>
      </c>
      <c r="E59" s="10">
        <f>SUM(E60:E63)</f>
        <v>558</v>
      </c>
      <c r="F59" s="10">
        <f>SUM(F60:F63)</f>
        <v>30</v>
      </c>
      <c r="G59" s="10">
        <f t="shared" ref="G59:H59" si="17">SUM(G60:G63)</f>
        <v>132</v>
      </c>
      <c r="H59" s="10">
        <f t="shared" si="17"/>
        <v>66</v>
      </c>
      <c r="I59" s="15">
        <f>SUM(I60:I62)</f>
        <v>66</v>
      </c>
      <c r="J59" s="15">
        <f>SUM(J60:J63)</f>
        <v>396</v>
      </c>
      <c r="K59" s="15">
        <v>6</v>
      </c>
      <c r="L59" s="15">
        <v>18</v>
      </c>
      <c r="M59" s="15">
        <f t="shared" ref="M59:Q59" si="18">SUM(M60:M64)</f>
        <v>0</v>
      </c>
      <c r="N59" s="20">
        <f t="shared" si="18"/>
        <v>0</v>
      </c>
      <c r="O59" s="15">
        <f t="shared" si="18"/>
        <v>0</v>
      </c>
      <c r="P59" s="20">
        <f t="shared" si="18"/>
        <v>0</v>
      </c>
      <c r="Q59" s="15">
        <f t="shared" si="18"/>
        <v>0</v>
      </c>
      <c r="R59" s="20">
        <f>SUM(R60:R64)</f>
        <v>486</v>
      </c>
      <c r="S59" s="15">
        <f t="shared" ref="S59:T59" si="19">SUM(S60:S64)</f>
        <v>72</v>
      </c>
      <c r="T59" s="20">
        <f t="shared" si="19"/>
        <v>0</v>
      </c>
    </row>
    <row r="60" spans="1:20" ht="36" x14ac:dyDescent="0.25">
      <c r="A60" s="3" t="s">
        <v>80</v>
      </c>
      <c r="B60" s="4" t="s">
        <v>146</v>
      </c>
      <c r="C60" s="6"/>
      <c r="D60" s="201" t="s">
        <v>202</v>
      </c>
      <c r="E60" s="37">
        <f>SUM(F60+G60+K60+L60)</f>
        <v>38</v>
      </c>
      <c r="F60" s="6">
        <v>6</v>
      </c>
      <c r="G60" s="6">
        <v>32</v>
      </c>
      <c r="H60" s="6">
        <v>16</v>
      </c>
      <c r="I60" s="136">
        <v>16</v>
      </c>
      <c r="J60" s="136"/>
      <c r="K60" s="136"/>
      <c r="L60" s="29"/>
      <c r="M60" s="88"/>
      <c r="N60" s="42"/>
      <c r="O60" s="88"/>
      <c r="P60" s="42"/>
      <c r="Q60" s="88"/>
      <c r="R60" s="24">
        <v>38</v>
      </c>
      <c r="S60" s="88"/>
      <c r="T60" s="42"/>
    </row>
    <row r="61" spans="1:20" ht="36" x14ac:dyDescent="0.25">
      <c r="A61" s="3" t="s">
        <v>81</v>
      </c>
      <c r="B61" s="4" t="s">
        <v>147</v>
      </c>
      <c r="C61" s="6"/>
      <c r="D61" s="159"/>
      <c r="E61" s="37">
        <f>SUM(F61+G61)</f>
        <v>124</v>
      </c>
      <c r="F61" s="6">
        <v>24</v>
      </c>
      <c r="G61" s="6">
        <v>100</v>
      </c>
      <c r="H61" s="6">
        <v>50</v>
      </c>
      <c r="I61" s="136">
        <v>50</v>
      </c>
      <c r="J61" s="136"/>
      <c r="K61" s="136">
        <v>6</v>
      </c>
      <c r="L61" s="29">
        <v>6</v>
      </c>
      <c r="M61" s="88"/>
      <c r="N61" s="42"/>
      <c r="O61" s="88"/>
      <c r="P61" s="42"/>
      <c r="Q61" s="88"/>
      <c r="R61" s="148">
        <v>124</v>
      </c>
      <c r="S61" s="88"/>
      <c r="T61" s="42"/>
    </row>
    <row r="62" spans="1:20" x14ac:dyDescent="0.25">
      <c r="A62" s="3" t="s">
        <v>82</v>
      </c>
      <c r="B62" s="4" t="s">
        <v>140</v>
      </c>
      <c r="C62" s="127" t="s">
        <v>125</v>
      </c>
      <c r="D62" s="6"/>
      <c r="E62" s="6">
        <f>SUM(M62:T62)</f>
        <v>108</v>
      </c>
      <c r="F62" s="6"/>
      <c r="G62" s="6"/>
      <c r="H62" s="6"/>
      <c r="I62" s="136"/>
      <c r="J62" s="136">
        <f>SUM(M62:T62)</f>
        <v>108</v>
      </c>
      <c r="K62" s="136"/>
      <c r="L62" s="29"/>
      <c r="M62" s="88"/>
      <c r="N62" s="42"/>
      <c r="O62" s="88"/>
      <c r="P62" s="42"/>
      <c r="Q62" s="88"/>
      <c r="R62" s="24">
        <v>108</v>
      </c>
      <c r="S62" s="88"/>
      <c r="T62" s="42"/>
    </row>
    <row r="63" spans="1:20" x14ac:dyDescent="0.25">
      <c r="A63" s="3" t="s">
        <v>83</v>
      </c>
      <c r="B63" s="4" t="s">
        <v>141</v>
      </c>
      <c r="C63" s="6" t="s">
        <v>125</v>
      </c>
      <c r="D63" s="6"/>
      <c r="E63" s="6">
        <f>SUM(M63:T63)</f>
        <v>288</v>
      </c>
      <c r="F63" s="6"/>
      <c r="G63" s="6"/>
      <c r="H63" s="25"/>
      <c r="I63" s="38"/>
      <c r="J63" s="136">
        <f>SUM(M63:T63)</f>
        <v>288</v>
      </c>
      <c r="K63" s="28"/>
      <c r="L63" s="29"/>
      <c r="M63" s="88"/>
      <c r="N63" s="42"/>
      <c r="O63" s="88"/>
      <c r="P63" s="42"/>
      <c r="Q63" s="88"/>
      <c r="R63" s="24">
        <v>216</v>
      </c>
      <c r="S63" s="90">
        <v>72</v>
      </c>
      <c r="T63" s="42"/>
    </row>
    <row r="64" spans="1:20" x14ac:dyDescent="0.25">
      <c r="A64" s="3"/>
      <c r="B64" s="32" t="s">
        <v>121</v>
      </c>
      <c r="C64" s="6"/>
      <c r="D64" s="6" t="s">
        <v>127</v>
      </c>
      <c r="E64" s="6"/>
      <c r="F64" s="6"/>
      <c r="G64" s="6"/>
      <c r="H64" s="25"/>
      <c r="I64" s="28"/>
      <c r="J64" s="136"/>
      <c r="K64" s="28"/>
      <c r="L64" s="29">
        <v>12</v>
      </c>
      <c r="M64" s="88"/>
      <c r="N64" s="42"/>
      <c r="O64" s="88"/>
      <c r="P64" s="42"/>
      <c r="Q64" s="88"/>
      <c r="R64" s="157"/>
      <c r="S64" s="90"/>
      <c r="T64" s="42"/>
    </row>
    <row r="65" spans="1:20" ht="48" x14ac:dyDescent="0.25">
      <c r="A65" s="7" t="s">
        <v>84</v>
      </c>
      <c r="B65" s="40" t="s">
        <v>148</v>
      </c>
      <c r="C65" s="10" t="s">
        <v>133</v>
      </c>
      <c r="D65" s="10" t="s">
        <v>131</v>
      </c>
      <c r="E65" s="10">
        <f>SUM(E66:E69)</f>
        <v>304</v>
      </c>
      <c r="F65" s="10">
        <f>SUM(F66:F69)</f>
        <v>20</v>
      </c>
      <c r="G65" s="10">
        <f t="shared" ref="G65:H65" si="20">SUM(G66:G69)</f>
        <v>104</v>
      </c>
      <c r="H65" s="10">
        <f t="shared" si="20"/>
        <v>62</v>
      </c>
      <c r="I65" s="15">
        <f>SUM(I66:I69)</f>
        <v>42</v>
      </c>
      <c r="J65" s="15">
        <f>SUM(J66:J69)</f>
        <v>180</v>
      </c>
      <c r="K65" s="15"/>
      <c r="L65" s="15">
        <v>12</v>
      </c>
      <c r="M65" s="89">
        <f t="shared" ref="M65:R65" si="21">SUM(M66:M70)</f>
        <v>0</v>
      </c>
      <c r="N65" s="20">
        <f t="shared" si="21"/>
        <v>0</v>
      </c>
      <c r="O65" s="89">
        <f t="shared" si="21"/>
        <v>0</v>
      </c>
      <c r="P65" s="20">
        <f t="shared" si="21"/>
        <v>0</v>
      </c>
      <c r="Q65" s="89">
        <f t="shared" si="21"/>
        <v>0</v>
      </c>
      <c r="R65" s="20">
        <f t="shared" si="21"/>
        <v>72</v>
      </c>
      <c r="S65" s="89">
        <f>SUM(S66:S70)</f>
        <v>232</v>
      </c>
      <c r="T65" s="10">
        <f>SUM(T66:T70)</f>
        <v>0</v>
      </c>
    </row>
    <row r="66" spans="1:20" ht="36" x14ac:dyDescent="0.25">
      <c r="A66" s="3" t="s">
        <v>85</v>
      </c>
      <c r="B66" s="4" t="s">
        <v>149</v>
      </c>
      <c r="C66" s="6"/>
      <c r="D66" s="6"/>
      <c r="E66" s="37">
        <f>SUM(F66+G66+K66+L66)</f>
        <v>38</v>
      </c>
      <c r="F66" s="6">
        <v>6</v>
      </c>
      <c r="G66" s="6">
        <v>32</v>
      </c>
      <c r="H66" s="6">
        <v>20</v>
      </c>
      <c r="I66" s="136">
        <v>12</v>
      </c>
      <c r="J66" s="136"/>
      <c r="K66" s="136"/>
      <c r="L66" s="29"/>
      <c r="M66" s="88"/>
      <c r="N66" s="42"/>
      <c r="O66" s="88"/>
      <c r="P66" s="42"/>
      <c r="Q66" s="88"/>
      <c r="R66" s="24">
        <v>38</v>
      </c>
      <c r="S66" s="88"/>
      <c r="T66" s="42"/>
    </row>
    <row r="67" spans="1:20" ht="36" x14ac:dyDescent="0.25">
      <c r="A67" s="3" t="s">
        <v>86</v>
      </c>
      <c r="B67" s="4" t="s">
        <v>150</v>
      </c>
      <c r="C67" s="33" t="s">
        <v>124</v>
      </c>
      <c r="D67" s="6"/>
      <c r="E67" s="37">
        <f>SUM(F67+G67+K67+L67)</f>
        <v>86</v>
      </c>
      <c r="F67" s="6">
        <v>14</v>
      </c>
      <c r="G67" s="6">
        <v>72</v>
      </c>
      <c r="H67" s="6">
        <v>42</v>
      </c>
      <c r="I67" s="136">
        <v>30</v>
      </c>
      <c r="J67" s="136"/>
      <c r="K67" s="136"/>
      <c r="L67" s="29"/>
      <c r="M67" s="88"/>
      <c r="N67" s="42"/>
      <c r="O67" s="88"/>
      <c r="P67" s="42"/>
      <c r="Q67" s="88"/>
      <c r="R67" s="24">
        <v>34</v>
      </c>
      <c r="S67" s="90">
        <v>52</v>
      </c>
      <c r="T67" s="42"/>
    </row>
    <row r="68" spans="1:20" x14ac:dyDescent="0.25">
      <c r="A68" s="3" t="s">
        <v>87</v>
      </c>
      <c r="B68" s="4" t="s">
        <v>140</v>
      </c>
      <c r="C68" s="127" t="s">
        <v>125</v>
      </c>
      <c r="D68" s="6"/>
      <c r="E68" s="6">
        <f>SUM(M68:T68)</f>
        <v>72</v>
      </c>
      <c r="F68" s="6"/>
      <c r="G68" s="6"/>
      <c r="H68" s="6"/>
      <c r="I68" s="136"/>
      <c r="J68" s="136">
        <f>SUM(M68:T68)</f>
        <v>72</v>
      </c>
      <c r="K68" s="136"/>
      <c r="L68" s="29"/>
      <c r="M68" s="88"/>
      <c r="N68" s="42"/>
      <c r="O68" s="88"/>
      <c r="P68" s="42"/>
      <c r="Q68" s="88"/>
      <c r="R68" s="42"/>
      <c r="S68" s="90">
        <v>72</v>
      </c>
      <c r="T68" s="42"/>
    </row>
    <row r="69" spans="1:20" x14ac:dyDescent="0.25">
      <c r="A69" s="3" t="s">
        <v>88</v>
      </c>
      <c r="B69" s="4" t="s">
        <v>141</v>
      </c>
      <c r="C69" s="6" t="s">
        <v>125</v>
      </c>
      <c r="D69" s="6"/>
      <c r="E69" s="6">
        <f>SUM(M69:T69)</f>
        <v>108</v>
      </c>
      <c r="F69" s="6"/>
      <c r="G69" s="6"/>
      <c r="H69" s="6"/>
      <c r="I69" s="136"/>
      <c r="J69" s="136">
        <f>SUM(M69:T69)</f>
        <v>108</v>
      </c>
      <c r="K69" s="136"/>
      <c r="L69" s="29"/>
      <c r="M69" s="88"/>
      <c r="N69" s="42"/>
      <c r="O69" s="88"/>
      <c r="P69" s="42"/>
      <c r="Q69" s="88"/>
      <c r="R69" s="42"/>
      <c r="S69" s="90">
        <v>108</v>
      </c>
      <c r="T69" s="42"/>
    </row>
    <row r="70" spans="1:20" x14ac:dyDescent="0.25">
      <c r="A70" s="3"/>
      <c r="B70" s="32" t="s">
        <v>121</v>
      </c>
      <c r="C70" s="6"/>
      <c r="D70" s="6" t="s">
        <v>127</v>
      </c>
      <c r="E70" s="6"/>
      <c r="F70" s="6"/>
      <c r="G70" s="6"/>
      <c r="H70" s="6"/>
      <c r="I70" s="136"/>
      <c r="J70" s="136"/>
      <c r="K70" s="136"/>
      <c r="L70" s="29">
        <v>12</v>
      </c>
      <c r="M70" s="88"/>
      <c r="N70" s="42"/>
      <c r="O70" s="88"/>
      <c r="P70" s="42"/>
      <c r="Q70" s="88"/>
      <c r="R70" s="42"/>
      <c r="S70" s="90"/>
      <c r="T70" s="42"/>
    </row>
    <row r="71" spans="1:20" ht="48" x14ac:dyDescent="0.25">
      <c r="A71" s="7" t="s">
        <v>89</v>
      </c>
      <c r="B71" s="40" t="s">
        <v>151</v>
      </c>
      <c r="C71" s="10" t="s">
        <v>133</v>
      </c>
      <c r="D71" s="10" t="s">
        <v>131</v>
      </c>
      <c r="E71" s="10">
        <f>SUM(E72:E75)</f>
        <v>768</v>
      </c>
      <c r="F71" s="10">
        <f>SUM(F72:F75)</f>
        <v>36</v>
      </c>
      <c r="G71" s="10">
        <f t="shared" ref="G71:H71" si="22">SUM(G72:G75)</f>
        <v>192</v>
      </c>
      <c r="H71" s="10">
        <f t="shared" si="22"/>
        <v>114</v>
      </c>
      <c r="I71" s="15">
        <f>SUM(I72:I75)</f>
        <v>78</v>
      </c>
      <c r="J71" s="15">
        <f>SUM(J74:J75)</f>
        <v>540</v>
      </c>
      <c r="K71" s="15"/>
      <c r="L71" s="15">
        <v>12</v>
      </c>
      <c r="M71" s="89">
        <f t="shared" ref="M71:R71" si="23">SUM(M72:M76)</f>
        <v>0</v>
      </c>
      <c r="N71" s="20">
        <f t="shared" si="23"/>
        <v>0</v>
      </c>
      <c r="O71" s="89">
        <f t="shared" si="23"/>
        <v>0</v>
      </c>
      <c r="P71" s="20">
        <f t="shared" si="23"/>
        <v>0</v>
      </c>
      <c r="Q71" s="89">
        <f t="shared" si="23"/>
        <v>0</v>
      </c>
      <c r="R71" s="20">
        <f t="shared" si="23"/>
        <v>0</v>
      </c>
      <c r="S71" s="89">
        <f>SUM(S72:S76)</f>
        <v>118</v>
      </c>
      <c r="T71" s="10">
        <f>SUM(T72:T76)</f>
        <v>650</v>
      </c>
    </row>
    <row r="72" spans="1:20" ht="36" x14ac:dyDescent="0.25">
      <c r="A72" s="3" t="s">
        <v>90</v>
      </c>
      <c r="B72" s="4" t="s">
        <v>152</v>
      </c>
      <c r="C72" s="6"/>
      <c r="D72" s="6"/>
      <c r="E72" s="37">
        <f>SUM(F72+G72+K72+L72)</f>
        <v>38</v>
      </c>
      <c r="F72" s="6">
        <v>6</v>
      </c>
      <c r="G72" s="6">
        <v>32</v>
      </c>
      <c r="H72" s="6">
        <v>20</v>
      </c>
      <c r="I72" s="136">
        <v>12</v>
      </c>
      <c r="J72" s="136"/>
      <c r="K72" s="136"/>
      <c r="L72" s="29"/>
      <c r="M72" s="88"/>
      <c r="N72" s="42"/>
      <c r="O72" s="88"/>
      <c r="P72" s="42"/>
      <c r="Q72" s="88"/>
      <c r="R72" s="42"/>
      <c r="S72" s="90">
        <v>38</v>
      </c>
      <c r="T72" s="42"/>
    </row>
    <row r="73" spans="1:20" ht="36" x14ac:dyDescent="0.25">
      <c r="A73" s="3" t="s">
        <v>102</v>
      </c>
      <c r="B73" s="4" t="s">
        <v>153</v>
      </c>
      <c r="C73" s="33" t="s">
        <v>124</v>
      </c>
      <c r="D73" s="6"/>
      <c r="E73" s="37">
        <f>SUM(F73+G73)</f>
        <v>190</v>
      </c>
      <c r="F73" s="6">
        <v>30</v>
      </c>
      <c r="G73" s="6">
        <v>160</v>
      </c>
      <c r="H73" s="6">
        <v>94</v>
      </c>
      <c r="I73" s="136">
        <v>66</v>
      </c>
      <c r="J73" s="136"/>
      <c r="K73" s="136"/>
      <c r="L73" s="29"/>
      <c r="M73" s="88"/>
      <c r="N73" s="42"/>
      <c r="O73" s="88"/>
      <c r="P73" s="42"/>
      <c r="Q73" s="88"/>
      <c r="R73" s="42"/>
      <c r="S73" s="153">
        <v>80</v>
      </c>
      <c r="T73" s="24">
        <v>110</v>
      </c>
    </row>
    <row r="74" spans="1:20" ht="15" customHeight="1" x14ac:dyDescent="0.25">
      <c r="A74" s="3" t="s">
        <v>135</v>
      </c>
      <c r="B74" s="4" t="s">
        <v>140</v>
      </c>
      <c r="C74" s="6" t="s">
        <v>125</v>
      </c>
      <c r="D74" s="6"/>
      <c r="E74" s="6">
        <f>SUM(M74:T74)</f>
        <v>144</v>
      </c>
      <c r="F74" s="6"/>
      <c r="G74" s="6"/>
      <c r="H74" s="6"/>
      <c r="I74" s="136"/>
      <c r="J74" s="136">
        <f>SUM(M74:T74)</f>
        <v>144</v>
      </c>
      <c r="K74" s="136"/>
      <c r="L74" s="29"/>
      <c r="M74" s="41"/>
      <c r="N74" s="42"/>
      <c r="O74" s="88"/>
      <c r="P74" s="42"/>
      <c r="Q74" s="88"/>
      <c r="R74" s="42"/>
      <c r="S74" s="88"/>
      <c r="T74" s="24">
        <v>144</v>
      </c>
    </row>
    <row r="75" spans="1:20" x14ac:dyDescent="0.25">
      <c r="A75" s="3" t="s">
        <v>136</v>
      </c>
      <c r="B75" s="4" t="s">
        <v>141</v>
      </c>
      <c r="C75" s="33" t="s">
        <v>125</v>
      </c>
      <c r="D75" s="6"/>
      <c r="E75" s="6">
        <f>SUM(M75:T75)</f>
        <v>396</v>
      </c>
      <c r="F75" s="6"/>
      <c r="G75" s="6"/>
      <c r="H75" s="6"/>
      <c r="I75" s="136"/>
      <c r="J75" s="136">
        <f>SUM(M75:T75)</f>
        <v>396</v>
      </c>
      <c r="K75" s="136"/>
      <c r="L75" s="29"/>
      <c r="M75" s="41"/>
      <c r="N75" s="42"/>
      <c r="O75" s="88"/>
      <c r="P75" s="42"/>
      <c r="Q75" s="41"/>
      <c r="R75" s="42"/>
      <c r="S75" s="88"/>
      <c r="T75" s="24">
        <v>396</v>
      </c>
    </row>
    <row r="76" spans="1:20" ht="15" customHeight="1" x14ac:dyDescent="0.25">
      <c r="A76" s="3"/>
      <c r="B76" s="32" t="s">
        <v>121</v>
      </c>
      <c r="C76" s="6"/>
      <c r="D76" s="6" t="s">
        <v>127</v>
      </c>
      <c r="E76" s="6"/>
      <c r="F76" s="6"/>
      <c r="G76" s="6"/>
      <c r="H76" s="6"/>
      <c r="I76" s="136"/>
      <c r="J76" s="136"/>
      <c r="K76" s="136"/>
      <c r="L76" s="29">
        <v>12</v>
      </c>
      <c r="M76" s="41"/>
      <c r="N76" s="42"/>
      <c r="O76" s="88"/>
      <c r="P76" s="42"/>
      <c r="Q76" s="41"/>
      <c r="R76" s="42"/>
      <c r="S76" s="41"/>
      <c r="T76" s="24"/>
    </row>
    <row r="77" spans="1:20" x14ac:dyDescent="0.25">
      <c r="A77" s="8"/>
      <c r="B77" s="11" t="s">
        <v>91</v>
      </c>
      <c r="C77" s="35" t="s">
        <v>210</v>
      </c>
      <c r="D77" s="35" t="s">
        <v>204</v>
      </c>
      <c r="E77" s="9">
        <v>5616</v>
      </c>
      <c r="F77" s="9">
        <f t="shared" ref="F77:T77" si="24">SUM(F8+F29+F46)</f>
        <v>278</v>
      </c>
      <c r="G77" s="9">
        <f t="shared" si="24"/>
        <v>3610</v>
      </c>
      <c r="H77" s="9">
        <f t="shared" si="24"/>
        <v>2258</v>
      </c>
      <c r="I77" s="9">
        <f t="shared" si="24"/>
        <v>1352</v>
      </c>
      <c r="J77" s="9">
        <f t="shared" si="24"/>
        <v>1728</v>
      </c>
      <c r="K77" s="9"/>
      <c r="L77" s="9"/>
      <c r="M77" s="21">
        <f t="shared" si="24"/>
        <v>612</v>
      </c>
      <c r="N77" s="22">
        <f t="shared" si="24"/>
        <v>828</v>
      </c>
      <c r="O77" s="91">
        <f t="shared" si="24"/>
        <v>612</v>
      </c>
      <c r="P77" s="22">
        <f t="shared" si="24"/>
        <v>756</v>
      </c>
      <c r="Q77" s="21">
        <f t="shared" si="24"/>
        <v>600</v>
      </c>
      <c r="R77" s="22">
        <f t="shared" si="24"/>
        <v>840</v>
      </c>
      <c r="S77" s="21">
        <f t="shared" si="24"/>
        <v>588</v>
      </c>
      <c r="T77" s="22">
        <f t="shared" si="24"/>
        <v>780</v>
      </c>
    </row>
    <row r="78" spans="1:20" ht="19.5" customHeight="1" x14ac:dyDescent="0.25">
      <c r="A78" s="5" t="s">
        <v>92</v>
      </c>
      <c r="B78" s="5" t="s">
        <v>93</v>
      </c>
      <c r="C78" s="5"/>
      <c r="D78" s="5"/>
      <c r="E78" s="6">
        <v>216</v>
      </c>
      <c r="F78" s="6"/>
      <c r="G78" s="6"/>
      <c r="H78" s="6"/>
      <c r="I78" s="136"/>
      <c r="J78" s="136"/>
      <c r="K78" s="136">
        <v>96</v>
      </c>
      <c r="L78" s="29">
        <v>120</v>
      </c>
      <c r="M78" s="18"/>
      <c r="N78" s="19">
        <v>36</v>
      </c>
      <c r="O78" s="18"/>
      <c r="P78" s="19">
        <v>108</v>
      </c>
      <c r="Q78" s="18">
        <v>12</v>
      </c>
      <c r="R78" s="19">
        <v>24</v>
      </c>
      <c r="S78" s="18">
        <v>24</v>
      </c>
      <c r="T78" s="19">
        <v>12</v>
      </c>
    </row>
    <row r="79" spans="1:20" ht="15" customHeight="1" x14ac:dyDescent="0.25">
      <c r="A79" s="5" t="s">
        <v>94</v>
      </c>
      <c r="B79" s="5" t="s">
        <v>95</v>
      </c>
      <c r="C79" s="5"/>
      <c r="D79" s="5"/>
      <c r="E79" s="6">
        <v>72</v>
      </c>
      <c r="F79" s="6"/>
      <c r="G79" s="6"/>
      <c r="H79" s="6"/>
      <c r="I79" s="136"/>
      <c r="J79" s="136"/>
      <c r="K79" s="136"/>
      <c r="L79" s="29"/>
      <c r="M79" s="18"/>
      <c r="N79" s="19"/>
      <c r="O79" s="18"/>
      <c r="P79" s="19"/>
      <c r="Q79" s="18"/>
      <c r="R79" s="19"/>
      <c r="S79" s="18"/>
      <c r="T79" s="19">
        <v>72</v>
      </c>
    </row>
    <row r="80" spans="1:20" x14ac:dyDescent="0.25">
      <c r="A80" s="8"/>
      <c r="B80" s="11" t="s">
        <v>96</v>
      </c>
      <c r="C80" s="11"/>
      <c r="D80" s="11"/>
      <c r="E80" s="9">
        <f>SUM(E77:E79)</f>
        <v>5904</v>
      </c>
      <c r="F80" s="9"/>
      <c r="G80" s="9"/>
      <c r="H80" s="9"/>
      <c r="I80" s="16"/>
      <c r="J80" s="16"/>
      <c r="K80" s="16"/>
      <c r="L80" s="16"/>
      <c r="M80" s="21">
        <f t="shared" ref="M80:T80" si="25">SUM(M77:M79)</f>
        <v>612</v>
      </c>
      <c r="N80" s="22">
        <f t="shared" si="25"/>
        <v>864</v>
      </c>
      <c r="O80" s="21">
        <f t="shared" si="25"/>
        <v>612</v>
      </c>
      <c r="P80" s="22">
        <f t="shared" si="25"/>
        <v>864</v>
      </c>
      <c r="Q80" s="21">
        <f t="shared" si="25"/>
        <v>612</v>
      </c>
      <c r="R80" s="22">
        <f t="shared" si="25"/>
        <v>864</v>
      </c>
      <c r="S80" s="21">
        <f t="shared" si="25"/>
        <v>612</v>
      </c>
      <c r="T80" s="22">
        <f t="shared" si="25"/>
        <v>864</v>
      </c>
    </row>
    <row r="81" spans="1:20" x14ac:dyDescent="0.25">
      <c r="A81" s="12"/>
      <c r="B81" s="160" t="s">
        <v>211</v>
      </c>
      <c r="C81" s="13"/>
      <c r="D81" s="13"/>
      <c r="E81" s="13"/>
      <c r="F81" s="14"/>
      <c r="G81" s="163" t="s">
        <v>157</v>
      </c>
      <c r="H81" s="164"/>
      <c r="I81" s="164"/>
      <c r="J81" s="164"/>
      <c r="K81" s="164"/>
      <c r="L81" s="165"/>
      <c r="M81" s="23">
        <v>612</v>
      </c>
      <c r="N81" s="24">
        <v>828</v>
      </c>
      <c r="O81" s="23">
        <v>612</v>
      </c>
      <c r="P81" s="24">
        <v>576</v>
      </c>
      <c r="Q81" s="23">
        <v>312</v>
      </c>
      <c r="R81" s="24">
        <v>372</v>
      </c>
      <c r="S81" s="23">
        <v>336</v>
      </c>
      <c r="T81" s="24">
        <v>240</v>
      </c>
    </row>
    <row r="82" spans="1:20" x14ac:dyDescent="0.25">
      <c r="A82" s="12"/>
      <c r="B82" s="161"/>
      <c r="C82" s="13"/>
      <c r="D82" s="13"/>
      <c r="E82" s="13"/>
      <c r="F82" s="14"/>
      <c r="G82" s="163" t="s">
        <v>128</v>
      </c>
      <c r="H82" s="164"/>
      <c r="I82" s="164"/>
      <c r="J82" s="164"/>
      <c r="K82" s="164"/>
      <c r="L82" s="165"/>
      <c r="M82" s="23">
        <v>0</v>
      </c>
      <c r="N82" s="24">
        <v>0</v>
      </c>
      <c r="O82" s="23">
        <v>0</v>
      </c>
      <c r="P82" s="24">
        <v>72</v>
      </c>
      <c r="Q82" s="23">
        <v>144</v>
      </c>
      <c r="R82" s="24">
        <v>108</v>
      </c>
      <c r="S82" s="23">
        <v>72</v>
      </c>
      <c r="T82" s="24">
        <v>144</v>
      </c>
    </row>
    <row r="83" spans="1:20" x14ac:dyDescent="0.25">
      <c r="A83" s="12"/>
      <c r="B83" s="161"/>
      <c r="C83" s="13"/>
      <c r="D83" s="13"/>
      <c r="E83" s="13"/>
      <c r="F83" s="14"/>
      <c r="G83" s="166" t="s">
        <v>158</v>
      </c>
      <c r="H83" s="167"/>
      <c r="I83" s="167"/>
      <c r="J83" s="167"/>
      <c r="K83" s="167"/>
      <c r="L83" s="168"/>
      <c r="M83" s="23">
        <v>0</v>
      </c>
      <c r="N83" s="24">
        <v>0</v>
      </c>
      <c r="O83" s="23">
        <v>0</v>
      </c>
      <c r="P83" s="24">
        <v>108</v>
      </c>
      <c r="Q83" s="23">
        <v>144</v>
      </c>
      <c r="R83" s="24">
        <v>360</v>
      </c>
      <c r="S83" s="23">
        <v>180</v>
      </c>
      <c r="T83" s="24">
        <v>396</v>
      </c>
    </row>
    <row r="84" spans="1:20" x14ac:dyDescent="0.25">
      <c r="A84" s="12"/>
      <c r="B84" s="161"/>
      <c r="C84" s="13"/>
      <c r="D84" s="13"/>
      <c r="E84" s="13"/>
      <c r="F84" s="14"/>
      <c r="G84" s="142" t="s">
        <v>97</v>
      </c>
      <c r="H84" s="143"/>
      <c r="I84" s="143"/>
      <c r="J84" s="143"/>
      <c r="K84" s="143"/>
      <c r="L84" s="143"/>
      <c r="M84" s="23">
        <v>0</v>
      </c>
      <c r="N84" s="24">
        <v>2</v>
      </c>
      <c r="O84" s="23">
        <v>0</v>
      </c>
      <c r="P84" s="24">
        <v>7</v>
      </c>
      <c r="Q84" s="23">
        <v>1</v>
      </c>
      <c r="R84" s="24">
        <v>2</v>
      </c>
      <c r="S84" s="23">
        <v>2</v>
      </c>
      <c r="T84" s="24">
        <v>1</v>
      </c>
    </row>
    <row r="85" spans="1:20" x14ac:dyDescent="0.25">
      <c r="A85" s="12"/>
      <c r="B85" s="161"/>
      <c r="C85" s="13"/>
      <c r="D85" s="13"/>
      <c r="E85" s="13"/>
      <c r="F85" s="14"/>
      <c r="G85" s="166" t="s">
        <v>98</v>
      </c>
      <c r="H85" s="167"/>
      <c r="I85" s="167"/>
      <c r="J85" s="167"/>
      <c r="K85" s="167"/>
      <c r="L85" s="168"/>
      <c r="M85" s="23">
        <v>1</v>
      </c>
      <c r="N85" s="24">
        <v>6</v>
      </c>
      <c r="O85" s="23">
        <v>2</v>
      </c>
      <c r="P85" s="24">
        <v>8</v>
      </c>
      <c r="Q85" s="23">
        <v>1</v>
      </c>
      <c r="R85" s="24">
        <v>5</v>
      </c>
      <c r="S85" s="23">
        <v>4</v>
      </c>
      <c r="T85" s="24">
        <v>6</v>
      </c>
    </row>
    <row r="86" spans="1:20" x14ac:dyDescent="0.25">
      <c r="A86" s="12"/>
      <c r="B86" s="161"/>
      <c r="C86" s="12"/>
      <c r="D86" s="12"/>
      <c r="E86" s="12"/>
      <c r="F86" s="14"/>
      <c r="G86" s="142" t="s">
        <v>99</v>
      </c>
      <c r="H86" s="143"/>
      <c r="I86" s="143"/>
      <c r="J86" s="143"/>
      <c r="K86" s="143"/>
      <c r="L86" s="143"/>
      <c r="M86" s="23">
        <v>0</v>
      </c>
      <c r="N86" s="24">
        <v>0</v>
      </c>
      <c r="O86" s="23">
        <v>0</v>
      </c>
      <c r="P86" s="24">
        <v>0</v>
      </c>
      <c r="Q86" s="23">
        <v>0</v>
      </c>
      <c r="R86" s="24">
        <v>0</v>
      </c>
      <c r="S86" s="23">
        <v>0</v>
      </c>
      <c r="T86" s="24">
        <v>0</v>
      </c>
    </row>
    <row r="87" spans="1:20" ht="15.75" thickBot="1" x14ac:dyDescent="0.3">
      <c r="A87" s="1"/>
      <c r="B87" s="162"/>
      <c r="C87" s="1"/>
      <c r="D87" s="1"/>
      <c r="E87" s="1"/>
      <c r="F87" s="1"/>
      <c r="G87" s="26" t="s">
        <v>100</v>
      </c>
      <c r="H87" s="27"/>
      <c r="I87" s="27"/>
      <c r="J87" s="27"/>
      <c r="K87" s="27"/>
      <c r="L87" s="27"/>
      <c r="M87" s="71">
        <v>1</v>
      </c>
      <c r="N87" s="72">
        <v>0</v>
      </c>
      <c r="O87" s="71">
        <v>0</v>
      </c>
      <c r="P87" s="72">
        <v>0</v>
      </c>
      <c r="Q87" s="71">
        <v>0</v>
      </c>
      <c r="R87" s="72">
        <v>0</v>
      </c>
      <c r="S87" s="71">
        <v>0</v>
      </c>
      <c r="T87" s="72">
        <v>0</v>
      </c>
    </row>
    <row r="89" spans="1:20" x14ac:dyDescent="0.25">
      <c r="B89" s="84" t="s">
        <v>164</v>
      </c>
    </row>
  </sheetData>
  <mergeCells count="37">
    <mergeCell ref="G83:L83"/>
    <mergeCell ref="G85:L85"/>
    <mergeCell ref="A18:B18"/>
    <mergeCell ref="A26:B26"/>
    <mergeCell ref="D48:D49"/>
    <mergeCell ref="D54:D55"/>
    <mergeCell ref="D60:D61"/>
    <mergeCell ref="B81:B87"/>
    <mergeCell ref="H5:H7"/>
    <mergeCell ref="I5:I7"/>
    <mergeCell ref="M6:T6"/>
    <mergeCell ref="G81:L81"/>
    <mergeCell ref="G82:L82"/>
    <mergeCell ref="M3:N3"/>
    <mergeCell ref="O3:P3"/>
    <mergeCell ref="Q3:R3"/>
    <mergeCell ref="S3:T3"/>
    <mergeCell ref="M4:N4"/>
    <mergeCell ref="O4:P4"/>
    <mergeCell ref="Q4:R4"/>
    <mergeCell ref="S4:T4"/>
    <mergeCell ref="A1:T1"/>
    <mergeCell ref="A2:A7"/>
    <mergeCell ref="B2:B7"/>
    <mergeCell ref="C2:D2"/>
    <mergeCell ref="E2:L2"/>
    <mergeCell ref="M2:T2"/>
    <mergeCell ref="C3:C7"/>
    <mergeCell ref="D3:D7"/>
    <mergeCell ref="E3:E7"/>
    <mergeCell ref="F3:F7"/>
    <mergeCell ref="G4:G7"/>
    <mergeCell ref="H4:I4"/>
    <mergeCell ref="J4:J7"/>
    <mergeCell ref="K4:K7"/>
    <mergeCell ref="L4:L7"/>
    <mergeCell ref="G3:L3"/>
  </mergeCells>
  <pageMargins left="0.19685039370078741" right="0.19685039370078741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2022-2026</vt:lpstr>
      <vt:lpstr>2021-2025</vt:lpstr>
      <vt:lpstr>2020-2024</vt:lpstr>
      <vt:lpstr>2019-2023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2023-02-08T12:32:35Z</dcterms:modified>
</cp:coreProperties>
</file>