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ДОКУМЕНТЫ\УЧЕБНЫЕ ПЛАНЫ 2022-2023\На сайт учебные планы\"/>
    </mc:Choice>
  </mc:AlternateContent>
  <bookViews>
    <workbookView xWindow="0" yWindow="0" windowWidth="28800" windowHeight="11835" activeTab="2"/>
  </bookViews>
  <sheets>
    <sheet name="2022-2025" sheetId="3" r:id="rId1"/>
    <sheet name="2021-2024" sheetId="9" r:id="rId2"/>
    <sheet name="2020-2023" sheetId="4" r:id="rId3"/>
  </sheets>
  <calcPr calcId="152511" refMode="R1C1"/>
</workbook>
</file>

<file path=xl/calcChain.xml><?xml version="1.0" encoding="utf-8"?>
<calcChain xmlns="http://schemas.openxmlformats.org/spreadsheetml/2006/main">
  <c r="N62" i="9" l="1"/>
  <c r="M62" i="9"/>
  <c r="L62" i="9"/>
  <c r="K62" i="9"/>
  <c r="J62" i="9"/>
  <c r="I62" i="9"/>
  <c r="N61" i="9"/>
  <c r="M61" i="9"/>
  <c r="L61" i="9"/>
  <c r="K61" i="9"/>
  <c r="J61" i="9"/>
  <c r="I61" i="9"/>
  <c r="D56" i="9"/>
  <c r="C56" i="9"/>
  <c r="E55" i="9"/>
  <c r="E54" i="9"/>
  <c r="E53" i="9"/>
  <c r="E52" i="9"/>
  <c r="N51" i="9"/>
  <c r="M51" i="9"/>
  <c r="L51" i="9"/>
  <c r="K51" i="9"/>
  <c r="J51" i="9"/>
  <c r="I51" i="9"/>
  <c r="H51" i="9"/>
  <c r="G51" i="9"/>
  <c r="F51" i="9"/>
  <c r="E50" i="9"/>
  <c r="E49" i="9"/>
  <c r="E48" i="9"/>
  <c r="N47" i="9"/>
  <c r="M47" i="9"/>
  <c r="L47" i="9"/>
  <c r="K47" i="9"/>
  <c r="J47" i="9"/>
  <c r="I47" i="9"/>
  <c r="H47" i="9"/>
  <c r="G47" i="9"/>
  <c r="F47" i="9"/>
  <c r="E46" i="9"/>
  <c r="E45" i="9"/>
  <c r="E44" i="9"/>
  <c r="E43" i="9" s="1"/>
  <c r="N43" i="9"/>
  <c r="M43" i="9"/>
  <c r="L43" i="9"/>
  <c r="L42" i="9" s="1"/>
  <c r="L41" i="9" s="1"/>
  <c r="K43" i="9"/>
  <c r="J43" i="9"/>
  <c r="I43" i="9"/>
  <c r="H43" i="9"/>
  <c r="H42" i="9" s="1"/>
  <c r="H41" i="9" s="1"/>
  <c r="G43" i="9"/>
  <c r="G42" i="9" s="1"/>
  <c r="G41" i="9" s="1"/>
  <c r="F43" i="9"/>
  <c r="E40" i="9"/>
  <c r="E39" i="9"/>
  <c r="E38" i="9"/>
  <c r="E37" i="9"/>
  <c r="E36" i="9"/>
  <c r="E35" i="9"/>
  <c r="E34" i="9"/>
  <c r="N33" i="9"/>
  <c r="M33" i="9"/>
  <c r="L33" i="9"/>
  <c r="K33" i="9"/>
  <c r="J33" i="9"/>
  <c r="I33" i="9"/>
  <c r="H33" i="9"/>
  <c r="G33" i="9"/>
  <c r="F33" i="9"/>
  <c r="E32" i="9"/>
  <c r="G31" i="9"/>
  <c r="E31" i="9" s="1"/>
  <c r="G30" i="9"/>
  <c r="E30" i="9" s="1"/>
  <c r="N29" i="9"/>
  <c r="M29" i="9"/>
  <c r="L29" i="9"/>
  <c r="K29" i="9"/>
  <c r="J29" i="9"/>
  <c r="I29" i="9"/>
  <c r="H29" i="9"/>
  <c r="F29" i="9"/>
  <c r="E28" i="9"/>
  <c r="E27" i="9"/>
  <c r="E26" i="9"/>
  <c r="E25" i="9"/>
  <c r="G24" i="9"/>
  <c r="E24" i="9"/>
  <c r="G23" i="9"/>
  <c r="E23" i="9" s="1"/>
  <c r="G22" i="9"/>
  <c r="E22" i="9" s="1"/>
  <c r="G21" i="9"/>
  <c r="E21" i="9" s="1"/>
  <c r="G19" i="9"/>
  <c r="E19" i="9" s="1"/>
  <c r="N18" i="9"/>
  <c r="M18" i="9"/>
  <c r="L18" i="9"/>
  <c r="K18" i="9"/>
  <c r="J18" i="9"/>
  <c r="I18" i="9"/>
  <c r="H18" i="9"/>
  <c r="F18" i="9"/>
  <c r="G17" i="9"/>
  <c r="E17" i="9" s="1"/>
  <c r="G16" i="9"/>
  <c r="E16" i="9" s="1"/>
  <c r="G15" i="9"/>
  <c r="E15" i="9" s="1"/>
  <c r="G14" i="9"/>
  <c r="E14" i="9" s="1"/>
  <c r="G13" i="9"/>
  <c r="E13" i="9" s="1"/>
  <c r="G12" i="9"/>
  <c r="E12" i="9" s="1"/>
  <c r="G11" i="9"/>
  <c r="E11" i="9" s="1"/>
  <c r="G10" i="9"/>
  <c r="E10" i="9"/>
  <c r="N9" i="9"/>
  <c r="M9" i="9"/>
  <c r="L9" i="9"/>
  <c r="K9" i="9"/>
  <c r="J9" i="9"/>
  <c r="I9" i="9"/>
  <c r="H9" i="9"/>
  <c r="F9" i="9"/>
  <c r="E33" i="9" l="1"/>
  <c r="H8" i="9"/>
  <c r="H56" i="9" s="1"/>
  <c r="E47" i="9"/>
  <c r="J8" i="9"/>
  <c r="N8" i="9"/>
  <c r="N60" i="9" s="1"/>
  <c r="I42" i="9"/>
  <c r="I41" i="9" s="1"/>
  <c r="M42" i="9"/>
  <c r="M41" i="9" s="1"/>
  <c r="M8" i="9"/>
  <c r="M56" i="9" s="1"/>
  <c r="M59" i="9" s="1"/>
  <c r="F8" i="9"/>
  <c r="F56" i="9" s="1"/>
  <c r="E29" i="9"/>
  <c r="F42" i="9"/>
  <c r="F41" i="9" s="1"/>
  <c r="J42" i="9"/>
  <c r="J41" i="9" s="1"/>
  <c r="N42" i="9"/>
  <c r="N41" i="9" s="1"/>
  <c r="E42" i="9"/>
  <c r="E41" i="9" s="1"/>
  <c r="E18" i="9"/>
  <c r="E51" i="9"/>
  <c r="K8" i="9"/>
  <c r="K42" i="9"/>
  <c r="K41" i="9" s="1"/>
  <c r="K56" i="9" s="1"/>
  <c r="K59" i="9" s="1"/>
  <c r="L8" i="9"/>
  <c r="L60" i="9" s="1"/>
  <c r="E9" i="9"/>
  <c r="M60" i="9"/>
  <c r="J60" i="9"/>
  <c r="J56" i="9"/>
  <c r="J59" i="9" s="1"/>
  <c r="G29" i="9"/>
  <c r="K60" i="9"/>
  <c r="I8" i="9"/>
  <c r="G18" i="9"/>
  <c r="G9" i="9"/>
  <c r="N62" i="4"/>
  <c r="M62" i="4"/>
  <c r="L62" i="4"/>
  <c r="K62" i="4"/>
  <c r="J62" i="4"/>
  <c r="I62" i="4"/>
  <c r="N61" i="4"/>
  <c r="M61" i="4"/>
  <c r="L61" i="4"/>
  <c r="K61" i="4"/>
  <c r="J61" i="4"/>
  <c r="I61" i="4"/>
  <c r="D56" i="4"/>
  <c r="C56" i="4"/>
  <c r="E55" i="4"/>
  <c r="E54" i="4"/>
  <c r="E53" i="4"/>
  <c r="E52" i="4"/>
  <c r="N51" i="4"/>
  <c r="M51" i="4"/>
  <c r="M42" i="4" s="1"/>
  <c r="M41" i="4" s="1"/>
  <c r="L51" i="4"/>
  <c r="K51" i="4"/>
  <c r="J51" i="4"/>
  <c r="I51" i="4"/>
  <c r="H51" i="4"/>
  <c r="G51" i="4"/>
  <c r="F51" i="4"/>
  <c r="E50" i="4"/>
  <c r="E47" i="4" s="1"/>
  <c r="E49" i="4"/>
  <c r="E48" i="4"/>
  <c r="N47" i="4"/>
  <c r="M47" i="4"/>
  <c r="L47" i="4"/>
  <c r="K47" i="4"/>
  <c r="J47" i="4"/>
  <c r="I47" i="4"/>
  <c r="H47" i="4"/>
  <c r="G47" i="4"/>
  <c r="F47" i="4"/>
  <c r="E46" i="4"/>
  <c r="E45" i="4"/>
  <c r="E44" i="4"/>
  <c r="N43" i="4"/>
  <c r="M43" i="4"/>
  <c r="L43" i="4"/>
  <c r="L42" i="4" s="1"/>
  <c r="K43" i="4"/>
  <c r="J43" i="4"/>
  <c r="J42" i="4" s="1"/>
  <c r="I43" i="4"/>
  <c r="I42" i="4" s="1"/>
  <c r="I41" i="4" s="1"/>
  <c r="H43" i="4"/>
  <c r="H42" i="4" s="1"/>
  <c r="G43" i="4"/>
  <c r="F43" i="4"/>
  <c r="F42" i="4" s="1"/>
  <c r="F41" i="4" s="1"/>
  <c r="K42" i="4"/>
  <c r="K41" i="4" s="1"/>
  <c r="G42" i="4"/>
  <c r="G41" i="4" s="1"/>
  <c r="L41" i="4"/>
  <c r="J41" i="4"/>
  <c r="H41" i="4"/>
  <c r="E40" i="4"/>
  <c r="E39" i="4"/>
  <c r="E38" i="4"/>
  <c r="E37" i="4"/>
  <c r="E36" i="4"/>
  <c r="E35" i="4"/>
  <c r="E34" i="4"/>
  <c r="E33" i="4" s="1"/>
  <c r="N33" i="4"/>
  <c r="M33" i="4"/>
  <c r="L33" i="4"/>
  <c r="K33" i="4"/>
  <c r="J33" i="4"/>
  <c r="I33" i="4"/>
  <c r="H33" i="4"/>
  <c r="G33" i="4"/>
  <c r="F33" i="4"/>
  <c r="E32" i="4"/>
  <c r="G31" i="4"/>
  <c r="G30" i="4"/>
  <c r="E30" i="4"/>
  <c r="N29" i="4"/>
  <c r="M29" i="4"/>
  <c r="M8" i="4" s="1"/>
  <c r="L29" i="4"/>
  <c r="K29" i="4"/>
  <c r="K8" i="4" s="1"/>
  <c r="K56" i="4" s="1"/>
  <c r="K59" i="4" s="1"/>
  <c r="J29" i="4"/>
  <c r="I29" i="4"/>
  <c r="H29" i="4"/>
  <c r="F29" i="4"/>
  <c r="E28" i="4"/>
  <c r="E27" i="4"/>
  <c r="E26" i="4"/>
  <c r="E25" i="4"/>
  <c r="G24" i="4"/>
  <c r="E24" i="4"/>
  <c r="G23" i="4"/>
  <c r="E23" i="4" s="1"/>
  <c r="G22" i="4"/>
  <c r="E22" i="4" s="1"/>
  <c r="G21" i="4"/>
  <c r="E21" i="4" s="1"/>
  <c r="G19" i="4"/>
  <c r="E19" i="4" s="1"/>
  <c r="N18" i="4"/>
  <c r="M18" i="4"/>
  <c r="L18" i="4"/>
  <c r="K18" i="4"/>
  <c r="J18" i="4"/>
  <c r="I18" i="4"/>
  <c r="H18" i="4"/>
  <c r="F18" i="4"/>
  <c r="G17" i="4"/>
  <c r="E17" i="4" s="1"/>
  <c r="G16" i="4"/>
  <c r="E16" i="4"/>
  <c r="G15" i="4"/>
  <c r="E15" i="4" s="1"/>
  <c r="G14" i="4"/>
  <c r="E14" i="4" s="1"/>
  <c r="G13" i="4"/>
  <c r="E13" i="4" s="1"/>
  <c r="G12" i="4"/>
  <c r="E12" i="4"/>
  <c r="G11" i="4"/>
  <c r="G10" i="4"/>
  <c r="E10" i="4" s="1"/>
  <c r="N9" i="4"/>
  <c r="N8" i="4" s="1"/>
  <c r="M9" i="4"/>
  <c r="L9" i="4"/>
  <c r="L8" i="4" s="1"/>
  <c r="K9" i="4"/>
  <c r="J9" i="4"/>
  <c r="J8" i="4" s="1"/>
  <c r="I9" i="4"/>
  <c r="H9" i="4"/>
  <c r="H8" i="4" s="1"/>
  <c r="H56" i="4" s="1"/>
  <c r="F9" i="4"/>
  <c r="I8" i="4"/>
  <c r="I60" i="4" s="1"/>
  <c r="N62" i="3"/>
  <c r="M62" i="3"/>
  <c r="L62" i="3"/>
  <c r="K62" i="3"/>
  <c r="J62" i="3"/>
  <c r="I62" i="3"/>
  <c r="N61" i="3"/>
  <c r="M61" i="3"/>
  <c r="L61" i="3"/>
  <c r="K61" i="3"/>
  <c r="J61" i="3"/>
  <c r="I61" i="3"/>
  <c r="D56" i="3"/>
  <c r="C56" i="3"/>
  <c r="E55" i="3"/>
  <c r="E54" i="3"/>
  <c r="E53" i="3"/>
  <c r="E52" i="3"/>
  <c r="E51" i="3" s="1"/>
  <c r="N51" i="3"/>
  <c r="M51" i="3"/>
  <c r="L51" i="3"/>
  <c r="K51" i="3"/>
  <c r="J51" i="3"/>
  <c r="I51" i="3"/>
  <c r="H51" i="3"/>
  <c r="G51" i="3"/>
  <c r="F51" i="3"/>
  <c r="E50" i="3"/>
  <c r="E49" i="3"/>
  <c r="E48" i="3"/>
  <c r="N47" i="3"/>
  <c r="M47" i="3"/>
  <c r="L47" i="3"/>
  <c r="K47" i="3"/>
  <c r="J47" i="3"/>
  <c r="I47" i="3"/>
  <c r="H47" i="3"/>
  <c r="G47" i="3"/>
  <c r="F47" i="3"/>
  <c r="E46" i="3"/>
  <c r="E45" i="3"/>
  <c r="E44" i="3"/>
  <c r="E43" i="3" s="1"/>
  <c r="N43" i="3"/>
  <c r="M43" i="3"/>
  <c r="M42" i="3" s="1"/>
  <c r="L43" i="3"/>
  <c r="K43" i="3"/>
  <c r="K42" i="3" s="1"/>
  <c r="K41" i="3" s="1"/>
  <c r="J43" i="3"/>
  <c r="I43" i="3"/>
  <c r="I42" i="3" s="1"/>
  <c r="I41" i="3" s="1"/>
  <c r="H43" i="3"/>
  <c r="H42" i="3" s="1"/>
  <c r="H41" i="3" s="1"/>
  <c r="G43" i="3"/>
  <c r="G42" i="3" s="1"/>
  <c r="G41" i="3" s="1"/>
  <c r="F43" i="3"/>
  <c r="L42" i="3"/>
  <c r="L41" i="3" s="1"/>
  <c r="J42" i="3"/>
  <c r="J41" i="3" s="1"/>
  <c r="M41" i="3"/>
  <c r="E40" i="3"/>
  <c r="E39" i="3"/>
  <c r="E38" i="3"/>
  <c r="E37" i="3"/>
  <c r="E36" i="3"/>
  <c r="E35" i="3"/>
  <c r="E34" i="3"/>
  <c r="N33" i="3"/>
  <c r="M33" i="3"/>
  <c r="L33" i="3"/>
  <c r="K33" i="3"/>
  <c r="J33" i="3"/>
  <c r="I33" i="3"/>
  <c r="H33" i="3"/>
  <c r="G33" i="3"/>
  <c r="F33" i="3"/>
  <c r="E32" i="3"/>
  <c r="G31" i="3"/>
  <c r="E31" i="3"/>
  <c r="G30" i="3"/>
  <c r="E30" i="3" s="1"/>
  <c r="N29" i="3"/>
  <c r="N8" i="3" s="1"/>
  <c r="M29" i="3"/>
  <c r="L29" i="3"/>
  <c r="K29" i="3"/>
  <c r="J29" i="3"/>
  <c r="I29" i="3"/>
  <c r="H29" i="3"/>
  <c r="G29" i="3"/>
  <c r="F29" i="3"/>
  <c r="F8" i="3" s="1"/>
  <c r="E28" i="3"/>
  <c r="E27" i="3"/>
  <c r="E26" i="3"/>
  <c r="E25" i="3"/>
  <c r="G24" i="3"/>
  <c r="E24" i="3" s="1"/>
  <c r="G23" i="3"/>
  <c r="E23" i="3" s="1"/>
  <c r="G22" i="3"/>
  <c r="E22" i="3" s="1"/>
  <c r="G21" i="3"/>
  <c r="E21" i="3" s="1"/>
  <c r="G19" i="3"/>
  <c r="N18" i="3"/>
  <c r="M18" i="3"/>
  <c r="L18" i="3"/>
  <c r="K18" i="3"/>
  <c r="J18" i="3"/>
  <c r="I18" i="3"/>
  <c r="H18" i="3"/>
  <c r="F18" i="3"/>
  <c r="G17" i="3"/>
  <c r="E17" i="3"/>
  <c r="G16" i="3"/>
  <c r="E16" i="3" s="1"/>
  <c r="G15" i="3"/>
  <c r="E15" i="3" s="1"/>
  <c r="G14" i="3"/>
  <c r="E14" i="3" s="1"/>
  <c r="G13" i="3"/>
  <c r="E13" i="3" s="1"/>
  <c r="G12" i="3"/>
  <c r="E12" i="3" s="1"/>
  <c r="G11" i="3"/>
  <c r="E11" i="3"/>
  <c r="G10" i="3"/>
  <c r="E10" i="3" s="1"/>
  <c r="N9" i="3"/>
  <c r="M9" i="3"/>
  <c r="L9" i="3"/>
  <c r="L8" i="3" s="1"/>
  <c r="L56" i="3" s="1"/>
  <c r="L59" i="3" s="1"/>
  <c r="K9" i="3"/>
  <c r="J9" i="3"/>
  <c r="I9" i="3"/>
  <c r="H9" i="3"/>
  <c r="H8" i="3" s="1"/>
  <c r="H56" i="3" s="1"/>
  <c r="F9" i="3"/>
  <c r="K8" i="3"/>
  <c r="E8" i="9" l="1"/>
  <c r="E56" i="9" s="1"/>
  <c r="E59" i="9" s="1"/>
  <c r="N56" i="9"/>
  <c r="N59" i="9" s="1"/>
  <c r="F8" i="4"/>
  <c r="E18" i="4"/>
  <c r="M8" i="3"/>
  <c r="E33" i="3"/>
  <c r="F42" i="3"/>
  <c r="F41" i="3" s="1"/>
  <c r="F56" i="3" s="1"/>
  <c r="N42" i="3"/>
  <c r="N41" i="3" s="1"/>
  <c r="N56" i="3" s="1"/>
  <c r="N59" i="3" s="1"/>
  <c r="E29" i="3"/>
  <c r="G18" i="3"/>
  <c r="J8" i="3"/>
  <c r="J56" i="3" s="1"/>
  <c r="J59" i="3" s="1"/>
  <c r="E19" i="3"/>
  <c r="E18" i="3" s="1"/>
  <c r="E9" i="3"/>
  <c r="L56" i="9"/>
  <c r="L59" i="9" s="1"/>
  <c r="G8" i="9"/>
  <c r="G56" i="9" s="1"/>
  <c r="M56" i="4"/>
  <c r="M59" i="4" s="1"/>
  <c r="N42" i="4"/>
  <c r="N41" i="4" s="1"/>
  <c r="N56" i="4" s="1"/>
  <c r="N59" i="4" s="1"/>
  <c r="I60" i="9"/>
  <c r="I56" i="9"/>
  <c r="M60" i="3"/>
  <c r="M56" i="3"/>
  <c r="M59" i="3" s="1"/>
  <c r="I8" i="3"/>
  <c r="E47" i="3"/>
  <c r="F56" i="4"/>
  <c r="E43" i="4"/>
  <c r="E51" i="4"/>
  <c r="I56" i="4"/>
  <c r="K60" i="4"/>
  <c r="G9" i="3"/>
  <c r="L60" i="3"/>
  <c r="L56" i="4"/>
  <c r="L59" i="4" s="1"/>
  <c r="L60" i="4"/>
  <c r="M60" i="4"/>
  <c r="K56" i="3"/>
  <c r="K59" i="3" s="1"/>
  <c r="K60" i="3"/>
  <c r="E42" i="3"/>
  <c r="E41" i="3" s="1"/>
  <c r="N60" i="3"/>
  <c r="G18" i="4"/>
  <c r="J60" i="4"/>
  <c r="J56" i="4"/>
  <c r="J59" i="4" s="1"/>
  <c r="N60" i="4"/>
  <c r="E11" i="4"/>
  <c r="E9" i="4" s="1"/>
  <c r="G9" i="4"/>
  <c r="E31" i="4"/>
  <c r="E29" i="4" s="1"/>
  <c r="G29" i="4"/>
  <c r="E8" i="4" l="1"/>
  <c r="J60" i="3"/>
  <c r="G8" i="3"/>
  <c r="G56" i="3" s="1"/>
  <c r="E8" i="3"/>
  <c r="E56" i="3" s="1"/>
  <c r="E59" i="3" s="1"/>
  <c r="I59" i="9"/>
  <c r="I60" i="3"/>
  <c r="I56" i="3"/>
  <c r="G8" i="4"/>
  <c r="G56" i="4" s="1"/>
  <c r="E42" i="4"/>
  <c r="E41" i="4" s="1"/>
  <c r="E56" i="4" s="1"/>
  <c r="E59" i="4" s="1"/>
  <c r="I59" i="4"/>
  <c r="I59" i="3" l="1"/>
</calcChain>
</file>

<file path=xl/sharedStrings.xml><?xml version="1.0" encoding="utf-8"?>
<sst xmlns="http://schemas.openxmlformats.org/spreadsheetml/2006/main" count="519" uniqueCount="134">
  <si>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</si>
  <si>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</si>
  <si>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</si>
  <si>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</si>
  <si>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План учебного процесса</t>
  </si>
  <si>
    <t>Индекс 0.00</t>
  </si>
  <si>
    <t>Наименование  УД, ПМ,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</si>
  <si>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</si>
  <si>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</si>
  <si>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семестрам (час. в семестр)</t>
  </si>
  <si>
    <t>Зачеты</t>
  </si>
  <si>
    <t>Экзамены</t>
  </si>
  <si>
    <t>максимальная</t>
  </si>
  <si>
    <t>самостоятельная учебная работа</t>
  </si>
  <si>
    <t>Обязательная аудиторная нагрузка</t>
  </si>
  <si>
    <t>1 курс</t>
  </si>
  <si>
    <t>2 курс</t>
  </si>
  <si>
    <t>3 курс</t>
  </si>
  <si>
    <t>всего занятий</t>
  </si>
  <si>
    <t>в том числе, лабораторные и практические занятия</t>
  </si>
  <si>
    <t>1 семестр</t>
  </si>
  <si>
    <t>2 семестр</t>
  </si>
  <si>
    <t>недели</t>
  </si>
  <si>
    <t>О.ОО</t>
  </si>
  <si>
    <t>Общеобразовательный цикл</t>
  </si>
  <si>
    <t>ОУД.00</t>
  </si>
  <si>
    <t>Общеобразовательные учебные дисциплины</t>
  </si>
  <si>
    <t>6</t>
  </si>
  <si>
    <t>2</t>
  </si>
  <si>
    <t>ОУД.01</t>
  </si>
  <si>
    <t>Русский язык</t>
  </si>
  <si>
    <t>-/-/-/Э</t>
  </si>
  <si>
    <t>ОУД.02</t>
  </si>
  <si>
    <t>Литература</t>
  </si>
  <si>
    <t>-/-/-/ДЗ</t>
  </si>
  <si>
    <t>ОУД.03</t>
  </si>
  <si>
    <t>Иностранный язык</t>
  </si>
  <si>
    <t>ОУД.04</t>
  </si>
  <si>
    <r>
      <t xml:space="preserve">Математика </t>
    </r>
    <r>
      <rPr>
        <i/>
        <sz val="9"/>
        <color theme="1"/>
        <rFont val="Times New Roman"/>
        <family val="1"/>
        <charset val="204"/>
      </rPr>
      <t>(профильная)</t>
    </r>
  </si>
  <si>
    <t>ОУД.05</t>
  </si>
  <si>
    <t>История</t>
  </si>
  <si>
    <t xml:space="preserve">ОУД.06 </t>
  </si>
  <si>
    <t>Физическая культура</t>
  </si>
  <si>
    <t>ОУД.07</t>
  </si>
  <si>
    <t>Основы безопасности жизнедеятельности</t>
  </si>
  <si>
    <t>-/ДЗ</t>
  </si>
  <si>
    <t xml:space="preserve">ОУД.08 </t>
  </si>
  <si>
    <t>Астрономия</t>
  </si>
  <si>
    <t>ДЗ</t>
  </si>
  <si>
    <t>по выбору из обязательных предметных областей</t>
  </si>
  <si>
    <t>ОУД.09</t>
  </si>
  <si>
    <r>
      <t xml:space="preserve">Информатика </t>
    </r>
    <r>
      <rPr>
        <i/>
        <sz val="9"/>
        <color theme="1"/>
        <rFont val="Times New Roman"/>
        <family val="1"/>
        <charset val="204"/>
      </rPr>
      <t>(профильная)</t>
    </r>
  </si>
  <si>
    <t>-/Э</t>
  </si>
  <si>
    <t>ОУД.10</t>
  </si>
  <si>
    <t>Естествознание в т.ч.:</t>
  </si>
  <si>
    <t>ОУД.10.01</t>
  </si>
  <si>
    <t>Физика</t>
  </si>
  <si>
    <t>ОУД.10.02</t>
  </si>
  <si>
    <t xml:space="preserve">Химия </t>
  </si>
  <si>
    <t>ОУД.10.03</t>
  </si>
  <si>
    <t>Биология</t>
  </si>
  <si>
    <t>ОУД.11</t>
  </si>
  <si>
    <t>Обществознание</t>
  </si>
  <si>
    <t>ОУД.12</t>
  </si>
  <si>
    <r>
      <t xml:space="preserve">Экономика </t>
    </r>
    <r>
      <rPr>
        <i/>
        <sz val="9"/>
        <color theme="1"/>
        <rFont val="Times New Roman"/>
        <family val="1"/>
        <charset val="204"/>
      </rPr>
      <t>(профильная)</t>
    </r>
  </si>
  <si>
    <t>ОУД.13</t>
  </si>
  <si>
    <r>
      <t xml:space="preserve">Право </t>
    </r>
    <r>
      <rPr>
        <i/>
        <sz val="9"/>
        <color theme="1"/>
        <rFont val="Times New Roman"/>
        <family val="1"/>
        <charset val="204"/>
      </rPr>
      <t>(профильная)</t>
    </r>
  </si>
  <si>
    <t>ОУД.14</t>
  </si>
  <si>
    <t>География</t>
  </si>
  <si>
    <t>ОУД.15</t>
  </si>
  <si>
    <t>Экология</t>
  </si>
  <si>
    <t>дополнительные</t>
  </si>
  <si>
    <t>ОУД.16</t>
  </si>
  <si>
    <t>Индивидуальный проект</t>
  </si>
  <si>
    <t>ОУД.17</t>
  </si>
  <si>
    <t>Основы предпринимательства</t>
  </si>
  <si>
    <t>ОУД.18</t>
  </si>
  <si>
    <t>Основы финансовой грамотности</t>
  </si>
  <si>
    <t>ОП.00</t>
  </si>
  <si>
    <t>Общепрофессиональный цикл</t>
  </si>
  <si>
    <t>ОП.01</t>
  </si>
  <si>
    <t>Основы деловой культуры</t>
  </si>
  <si>
    <t>ОП.02</t>
  </si>
  <si>
    <t>Основы бухгалтерского учета</t>
  </si>
  <si>
    <t>ОП.03</t>
  </si>
  <si>
    <t>Организация и технология розничной торговли</t>
  </si>
  <si>
    <t>ОП.04</t>
  </si>
  <si>
    <t>Санитария и гигиена</t>
  </si>
  <si>
    <t>ОП.05</t>
  </si>
  <si>
    <t>Безопасность жизнедеятельности</t>
  </si>
  <si>
    <t>ОП.06</t>
  </si>
  <si>
    <t>Торговые вычисления</t>
  </si>
  <si>
    <t>ОП.07</t>
  </si>
  <si>
    <t>Адаптация выпускников на современном рынке труда</t>
  </si>
  <si>
    <t>П.00</t>
  </si>
  <si>
    <t>Профессиональный цикл</t>
  </si>
  <si>
    <t>ПМ.00</t>
  </si>
  <si>
    <t>Профессиональные модули</t>
  </si>
  <si>
    <t>ПМ.01</t>
  </si>
  <si>
    <t>Продажа непродовольственных товаров</t>
  </si>
  <si>
    <t>Эк</t>
  </si>
  <si>
    <t>МДК.01.01</t>
  </si>
  <si>
    <t>Розничная торговля непродовольственными товарами</t>
  </si>
  <si>
    <t>-/-/Э</t>
  </si>
  <si>
    <t>УП.01</t>
  </si>
  <si>
    <t>-/-/ДЗ</t>
  </si>
  <si>
    <t>ПП.01</t>
  </si>
  <si>
    <t>ПМ.02</t>
  </si>
  <si>
    <t>Продажа продовольственных товаров</t>
  </si>
  <si>
    <t>МДК.02.01</t>
  </si>
  <si>
    <t>Розничная торговля продовольственными товарами</t>
  </si>
  <si>
    <t>УП.02</t>
  </si>
  <si>
    <t>ПП.02</t>
  </si>
  <si>
    <t>ПМ.03</t>
  </si>
  <si>
    <t>Работа на контрольно-кассовой технике и расчеты с покупателями</t>
  </si>
  <si>
    <t>МДК.03.01</t>
  </si>
  <si>
    <t>Эксплуатация контрольно-кассовой техники</t>
  </si>
  <si>
    <t>УП.03</t>
  </si>
  <si>
    <t>ПП.03</t>
  </si>
  <si>
    <t>ФК.00</t>
  </si>
  <si>
    <t>ИТОГО</t>
  </si>
  <si>
    <t>ПА.00</t>
  </si>
  <si>
    <t>ГИА.00</t>
  </si>
  <si>
    <t>ВСЕГО</t>
  </si>
  <si>
    <r>
      <rPr>
        <b/>
        <sz val="9"/>
        <color theme="1"/>
        <rFont val="Times New Roman"/>
        <family val="1"/>
        <charset val="204"/>
      </rPr>
      <t>Консультации</t>
    </r>
    <r>
      <rPr>
        <sz val="9"/>
        <color theme="1"/>
        <rFont val="Times New Roman"/>
        <family val="1"/>
        <charset val="204"/>
      </rPr>
      <t xml:space="preserve"> на учебную группу рассчитаны в объеме по 4 часа в год на обучающегося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>Государственная итоговая аттестация:</t>
    </r>
    <r>
      <rPr>
        <sz val="9"/>
        <color theme="1"/>
        <rFont val="Times New Roman"/>
        <family val="1"/>
        <charset val="204"/>
      </rPr>
      <t xml:space="preserve">                                                    защита выпускной квалификационной работы, которая включает в себя:                                                                                                                            1. Выпускную практическую квалификационную работу                                                                                       2. Письменную экзаменационную работу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с 17.06.2023 г. по 30.06.2023 г.</t>
    </r>
  </si>
  <si>
    <t>Дисциплин и МДК - 2772 часа</t>
  </si>
  <si>
    <t>Учебной практики - 540 часов</t>
  </si>
  <si>
    <t>Производственной практики - 864 часа</t>
  </si>
  <si>
    <t>Экзаменов</t>
  </si>
  <si>
    <t>Дифференцированных зачетов</t>
  </si>
  <si>
    <t>Зачетов</t>
  </si>
  <si>
    <r>
      <rPr>
        <b/>
        <sz val="9"/>
        <color theme="1"/>
        <rFont val="Times New Roman"/>
        <family val="1"/>
        <charset val="204"/>
      </rPr>
      <t>Консультации</t>
    </r>
    <r>
      <rPr>
        <sz val="9"/>
        <color theme="1"/>
        <rFont val="Times New Roman"/>
        <family val="1"/>
        <charset val="204"/>
      </rPr>
      <t xml:space="preserve"> на учебную группу рассчитаны в объеме по 4 часа в год на обучающегося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>Государственная итоговая аттестация:</t>
    </r>
    <r>
      <rPr>
        <sz val="9"/>
        <color theme="1"/>
        <rFont val="Times New Roman"/>
        <family val="1"/>
        <charset val="204"/>
      </rPr>
      <t xml:space="preserve">                                                    защита выпускной квалификационной работы, которая включает в себя:                                                                                                                            1. Выпускную практическую квалификационную работу                                                                                       2. Письменную экзаменационную работу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с 17.06.2024 г. по 29.06.2024 г.</t>
    </r>
  </si>
  <si>
    <r>
      <rPr>
        <b/>
        <sz val="9"/>
        <color theme="1"/>
        <rFont val="Times New Roman"/>
        <family val="1"/>
        <charset val="204"/>
      </rPr>
      <t>Консультации</t>
    </r>
    <r>
      <rPr>
        <sz val="9"/>
        <color theme="1"/>
        <rFont val="Times New Roman"/>
        <family val="1"/>
        <charset val="204"/>
      </rPr>
      <t xml:space="preserve"> на учебную группу рассчитаны в объеме по 4 часа в год на обучающегося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>Государственная итоговая аттестация:</t>
    </r>
    <r>
      <rPr>
        <sz val="9"/>
        <color theme="1"/>
        <rFont val="Times New Roman"/>
        <family val="1"/>
        <charset val="204"/>
      </rPr>
      <t xml:space="preserve">                                                    защита выпускной квалификационной работы, которая включает в себя:                                                                                                                            1. Выпускную практическую квалификационную работу                                                                                       2. Письменную экзаменационную работу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с 17.06.2025 г. по 30.06.2025 г.</t>
    </r>
  </si>
  <si>
    <t>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</si>
</sst>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indexed="5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2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0" xfId="0" applyFont="1"/>
    <xf numFmtId="49" fontId="5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0" borderId="5" xfId="0" applyFont="1" applyBorder="1"/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wrapText="1"/>
    </xf>
    <xf numFmtId="49" fontId="3" fillId="2" borderId="16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/>
    <xf numFmtId="0" fontId="3" fillId="2" borderId="29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top" wrapText="1"/>
    </xf>
    <xf numFmtId="0" fontId="7" fillId="3" borderId="35" xfId="0" applyFont="1" applyFill="1" applyBorder="1" applyAlignment="1">
      <alignment horizontal="left" vertical="top" wrapText="1"/>
    </xf>
    <xf numFmtId="0" fontId="7" fillId="3" borderId="36" xfId="0" applyFont="1" applyFill="1" applyBorder="1" applyAlignment="1">
      <alignment horizontal="left" vertical="top" wrapText="1"/>
    </xf>
    <xf numFmtId="0" fontId="7" fillId="3" borderId="41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43" xfId="0" applyFont="1" applyFill="1" applyBorder="1" applyAlignment="1">
      <alignment horizontal="left" vertical="top" wrapText="1"/>
    </xf>
    <xf numFmtId="0" fontId="7" fillId="3" borderId="44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4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4" fillId="10" borderId="23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opLeftCell="A43" zoomScale="90" workbookViewId="0">
      <selection activeCell="I39" sqref="I39"/>
    </sheetView>
  </sheetViews>
  <sheetFormatPr defaultRowHeight="15" x14ac:dyDescent="0.25"/>
  <cols>
    <col min="1" max="1" width="9.28515625" customWidth="1"/>
    <col min="2" max="2" width="33.140625" customWidth="1"/>
    <col min="3" max="3" width="6.85546875" customWidth="1"/>
    <col min="4" max="4" width="8.28515625" bestFit="1" customWidth="1"/>
    <col min="5" max="5" width="7.85546875" customWidth="1"/>
    <col min="6" max="6" width="5.42578125" customWidth="1"/>
    <col min="7" max="7" width="10.7109375" customWidth="1"/>
  </cols>
  <sheetData>
    <row r="1" spans="1:15" ht="33" customHeight="1" x14ac:dyDescent="0.25">
      <c r="A1" s="126" t="s">
        <v>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</row>
    <row r="2" spans="1:15" ht="33.75" customHeight="1" x14ac:dyDescent="0.25">
      <c r="A2" s="128" t="s">
        <v>5</v>
      </c>
      <c r="B2" s="128" t="s">
        <v>6</v>
      </c>
      <c r="C2" s="130" t="s">
        <v>7</v>
      </c>
      <c r="D2" s="131"/>
      <c r="E2" s="130" t="s">
        <v>8</v>
      </c>
      <c r="F2" s="132"/>
      <c r="G2" s="132"/>
      <c r="H2" s="132"/>
      <c r="I2" s="130" t="s">
        <v>9</v>
      </c>
      <c r="J2" s="133"/>
      <c r="K2" s="133"/>
      <c r="L2" s="133"/>
      <c r="M2" s="133"/>
      <c r="N2" s="131"/>
    </row>
    <row r="3" spans="1:15" ht="28.5" customHeight="1" x14ac:dyDescent="0.25">
      <c r="A3" s="129"/>
      <c r="B3" s="129"/>
      <c r="C3" s="134" t="s">
        <v>10</v>
      </c>
      <c r="D3" s="134" t="s">
        <v>11</v>
      </c>
      <c r="E3" s="136" t="s">
        <v>12</v>
      </c>
      <c r="F3" s="134" t="s">
        <v>13</v>
      </c>
      <c r="G3" s="138" t="s">
        <v>14</v>
      </c>
      <c r="H3" s="139"/>
      <c r="I3" s="140" t="s">
        <v>15</v>
      </c>
      <c r="J3" s="141"/>
      <c r="K3" s="140" t="s">
        <v>16</v>
      </c>
      <c r="L3" s="141"/>
      <c r="M3" s="140" t="s">
        <v>17</v>
      </c>
      <c r="N3" s="141"/>
    </row>
    <row r="4" spans="1:15" ht="36" customHeight="1" x14ac:dyDescent="0.25">
      <c r="A4" s="129"/>
      <c r="B4" s="129"/>
      <c r="C4" s="135"/>
      <c r="D4" s="135"/>
      <c r="E4" s="137"/>
      <c r="F4" s="135"/>
      <c r="G4" s="134" t="s">
        <v>18</v>
      </c>
      <c r="H4" s="143" t="s">
        <v>19</v>
      </c>
      <c r="I4" s="146"/>
      <c r="J4" s="147"/>
      <c r="K4" s="146"/>
      <c r="L4" s="147"/>
      <c r="M4" s="146"/>
      <c r="N4" s="147"/>
    </row>
    <row r="5" spans="1:15" ht="15" customHeight="1" x14ac:dyDescent="0.25">
      <c r="A5" s="129"/>
      <c r="B5" s="129"/>
      <c r="C5" s="135"/>
      <c r="D5" s="135"/>
      <c r="E5" s="137"/>
      <c r="F5" s="135"/>
      <c r="G5" s="135"/>
      <c r="H5" s="144"/>
      <c r="I5" s="2" t="s">
        <v>20</v>
      </c>
      <c r="J5" s="2" t="s">
        <v>21</v>
      </c>
      <c r="K5" s="2" t="s">
        <v>20</v>
      </c>
      <c r="L5" s="2" t="s">
        <v>21</v>
      </c>
      <c r="M5" s="2" t="s">
        <v>20</v>
      </c>
      <c r="N5" s="2" t="s">
        <v>21</v>
      </c>
    </row>
    <row r="6" spans="1:15" x14ac:dyDescent="0.25">
      <c r="A6" s="129"/>
      <c r="B6" s="129"/>
      <c r="C6" s="135"/>
      <c r="D6" s="135"/>
      <c r="E6" s="137"/>
      <c r="F6" s="135"/>
      <c r="G6" s="135"/>
      <c r="H6" s="144"/>
      <c r="I6" s="146" t="s">
        <v>22</v>
      </c>
      <c r="J6" s="148"/>
      <c r="K6" s="148"/>
      <c r="L6" s="148"/>
      <c r="M6" s="148"/>
      <c r="N6" s="147"/>
    </row>
    <row r="7" spans="1:15" ht="40.5" customHeight="1" x14ac:dyDescent="0.25">
      <c r="A7" s="129"/>
      <c r="B7" s="129"/>
      <c r="C7" s="135"/>
      <c r="D7" s="135"/>
      <c r="E7" s="137"/>
      <c r="F7" s="135"/>
      <c r="G7" s="142"/>
      <c r="H7" s="145"/>
      <c r="I7" s="3">
        <v>17</v>
      </c>
      <c r="J7" s="3">
        <v>24</v>
      </c>
      <c r="K7" s="3">
        <v>17</v>
      </c>
      <c r="L7" s="3">
        <v>24</v>
      </c>
      <c r="M7" s="3">
        <v>17</v>
      </c>
      <c r="N7" s="3">
        <v>24</v>
      </c>
    </row>
    <row r="8" spans="1:15" x14ac:dyDescent="0.25">
      <c r="A8" s="4" t="s">
        <v>23</v>
      </c>
      <c r="B8" s="5" t="s">
        <v>24</v>
      </c>
      <c r="C8" s="6">
        <v>15</v>
      </c>
      <c r="D8" s="6">
        <v>5</v>
      </c>
      <c r="E8" s="7">
        <f t="shared" ref="E8:N8" si="0">SUM(E9+E18+E29)</f>
        <v>3075</v>
      </c>
      <c r="F8" s="7">
        <f t="shared" si="0"/>
        <v>1023</v>
      </c>
      <c r="G8" s="7">
        <f t="shared" si="0"/>
        <v>2052</v>
      </c>
      <c r="H8" s="8">
        <f t="shared" si="0"/>
        <v>630</v>
      </c>
      <c r="I8" s="9">
        <f t="shared" si="0"/>
        <v>546</v>
      </c>
      <c r="J8" s="10">
        <f t="shared" si="0"/>
        <v>630</v>
      </c>
      <c r="K8" s="9">
        <f t="shared" si="0"/>
        <v>492</v>
      </c>
      <c r="L8" s="10">
        <f t="shared" si="0"/>
        <v>384</v>
      </c>
      <c r="M8" s="9">
        <f t="shared" si="0"/>
        <v>0</v>
      </c>
      <c r="N8" s="10">
        <f t="shared" si="0"/>
        <v>0</v>
      </c>
    </row>
    <row r="9" spans="1:15" ht="24" x14ac:dyDescent="0.25">
      <c r="A9" s="11" t="s">
        <v>25</v>
      </c>
      <c r="B9" s="12" t="s">
        <v>26</v>
      </c>
      <c r="C9" s="13" t="s">
        <v>27</v>
      </c>
      <c r="D9" s="13" t="s">
        <v>28</v>
      </c>
      <c r="E9" s="14">
        <f>SUM(E10:E17)</f>
        <v>1784</v>
      </c>
      <c r="F9" s="14">
        <f>SUM(F10:F17)</f>
        <v>593</v>
      </c>
      <c r="G9" s="14">
        <f>SUM(G10:G17)</f>
        <v>1191</v>
      </c>
      <c r="H9" s="15">
        <f t="shared" ref="H9:N9" si="1">SUM(H10:H17)</f>
        <v>439</v>
      </c>
      <c r="I9" s="16">
        <f t="shared" si="1"/>
        <v>284</v>
      </c>
      <c r="J9" s="17">
        <f t="shared" si="1"/>
        <v>328</v>
      </c>
      <c r="K9" s="16">
        <f t="shared" si="1"/>
        <v>322</v>
      </c>
      <c r="L9" s="17">
        <f t="shared" si="1"/>
        <v>257</v>
      </c>
      <c r="M9" s="16">
        <f t="shared" si="1"/>
        <v>0</v>
      </c>
      <c r="N9" s="17">
        <f t="shared" si="1"/>
        <v>0</v>
      </c>
    </row>
    <row r="10" spans="1:15" x14ac:dyDescent="0.25">
      <c r="A10" s="18" t="s">
        <v>29</v>
      </c>
      <c r="B10" s="18" t="s">
        <v>30</v>
      </c>
      <c r="C10" s="19"/>
      <c r="D10" s="19" t="s">
        <v>31</v>
      </c>
      <c r="E10" s="20">
        <f t="shared" ref="E10:E32" si="2">SUM(F10:G10)</f>
        <v>171</v>
      </c>
      <c r="F10" s="20">
        <v>57</v>
      </c>
      <c r="G10" s="20">
        <f t="shared" ref="G10:G17" si="3">SUM(I10:N10)</f>
        <v>114</v>
      </c>
      <c r="H10" s="21">
        <v>24</v>
      </c>
      <c r="I10" s="22">
        <v>34</v>
      </c>
      <c r="J10" s="23">
        <v>20</v>
      </c>
      <c r="K10" s="24">
        <v>34</v>
      </c>
      <c r="L10" s="171">
        <v>26</v>
      </c>
      <c r="M10" s="25"/>
      <c r="N10" s="26"/>
    </row>
    <row r="11" spans="1:15" x14ac:dyDescent="0.25">
      <c r="A11" s="18" t="s">
        <v>32</v>
      </c>
      <c r="B11" s="18" t="s">
        <v>33</v>
      </c>
      <c r="C11" s="19" t="s">
        <v>34</v>
      </c>
      <c r="D11" s="19"/>
      <c r="E11" s="20">
        <f t="shared" si="2"/>
        <v>256</v>
      </c>
      <c r="F11" s="20">
        <v>85</v>
      </c>
      <c r="G11" s="20">
        <f t="shared" si="3"/>
        <v>171</v>
      </c>
      <c r="H11" s="27">
        <v>30</v>
      </c>
      <c r="I11" s="22">
        <v>34</v>
      </c>
      <c r="J11" s="23">
        <v>52</v>
      </c>
      <c r="K11" s="24">
        <v>50</v>
      </c>
      <c r="L11" s="172">
        <v>35</v>
      </c>
      <c r="M11" s="25"/>
      <c r="N11" s="26"/>
    </row>
    <row r="12" spans="1:15" x14ac:dyDescent="0.25">
      <c r="A12" s="18" t="s">
        <v>35</v>
      </c>
      <c r="B12" s="18" t="s">
        <v>36</v>
      </c>
      <c r="C12" s="19" t="s">
        <v>34</v>
      </c>
      <c r="D12" s="19"/>
      <c r="E12" s="20">
        <f t="shared" si="2"/>
        <v>256</v>
      </c>
      <c r="F12" s="20">
        <v>85</v>
      </c>
      <c r="G12" s="20">
        <f t="shared" si="3"/>
        <v>171</v>
      </c>
      <c r="H12" s="27">
        <v>167</v>
      </c>
      <c r="I12" s="22">
        <v>34</v>
      </c>
      <c r="J12" s="23">
        <v>48</v>
      </c>
      <c r="K12" s="24">
        <v>34</v>
      </c>
      <c r="L12" s="172">
        <v>55</v>
      </c>
      <c r="M12" s="25"/>
      <c r="N12" s="26"/>
    </row>
    <row r="13" spans="1:15" x14ac:dyDescent="0.25">
      <c r="A13" s="18" t="s">
        <v>37</v>
      </c>
      <c r="B13" s="28" t="s">
        <v>38</v>
      </c>
      <c r="C13" s="29"/>
      <c r="D13" s="19" t="s">
        <v>31</v>
      </c>
      <c r="E13" s="20">
        <f t="shared" si="2"/>
        <v>427</v>
      </c>
      <c r="F13" s="20">
        <v>142</v>
      </c>
      <c r="G13" s="20">
        <f t="shared" si="3"/>
        <v>285</v>
      </c>
      <c r="H13" s="27">
        <v>11</v>
      </c>
      <c r="I13" s="22">
        <v>68</v>
      </c>
      <c r="J13" s="23">
        <v>80</v>
      </c>
      <c r="K13" s="24">
        <v>68</v>
      </c>
      <c r="L13" s="171">
        <v>69</v>
      </c>
      <c r="M13" s="25"/>
      <c r="N13" s="26"/>
    </row>
    <row r="14" spans="1:15" x14ac:dyDescent="0.25">
      <c r="A14" s="18" t="s">
        <v>39</v>
      </c>
      <c r="B14" s="18" t="s">
        <v>40</v>
      </c>
      <c r="C14" s="19" t="s">
        <v>34</v>
      </c>
      <c r="D14" s="19"/>
      <c r="E14" s="20">
        <f t="shared" si="2"/>
        <v>256</v>
      </c>
      <c r="F14" s="20">
        <v>85</v>
      </c>
      <c r="G14" s="20">
        <f t="shared" si="3"/>
        <v>171</v>
      </c>
      <c r="H14" s="27">
        <v>20</v>
      </c>
      <c r="I14" s="22">
        <v>34</v>
      </c>
      <c r="J14" s="23">
        <v>52</v>
      </c>
      <c r="K14" s="24">
        <v>50</v>
      </c>
      <c r="L14" s="172">
        <v>35</v>
      </c>
      <c r="M14" s="25"/>
      <c r="N14" s="26"/>
    </row>
    <row r="15" spans="1:15" x14ac:dyDescent="0.25">
      <c r="A15" s="18" t="s">
        <v>41</v>
      </c>
      <c r="B15" s="18" t="s">
        <v>42</v>
      </c>
      <c r="C15" s="30" t="s">
        <v>34</v>
      </c>
      <c r="D15" s="19"/>
      <c r="E15" s="20">
        <f t="shared" si="2"/>
        <v>256</v>
      </c>
      <c r="F15" s="20">
        <v>85</v>
      </c>
      <c r="G15" s="20">
        <f t="shared" si="3"/>
        <v>171</v>
      </c>
      <c r="H15" s="27">
        <v>171</v>
      </c>
      <c r="I15" s="22">
        <v>46</v>
      </c>
      <c r="J15" s="23">
        <v>38</v>
      </c>
      <c r="K15" s="24">
        <v>50</v>
      </c>
      <c r="L15" s="172">
        <v>37</v>
      </c>
      <c r="M15" s="25"/>
      <c r="N15" s="26"/>
    </row>
    <row r="16" spans="1:15" x14ac:dyDescent="0.25">
      <c r="A16" s="18" t="s">
        <v>43</v>
      </c>
      <c r="B16" s="18" t="s">
        <v>44</v>
      </c>
      <c r="C16" s="19" t="s">
        <v>45</v>
      </c>
      <c r="D16" s="19"/>
      <c r="E16" s="20">
        <f t="shared" si="2"/>
        <v>108</v>
      </c>
      <c r="F16" s="20">
        <v>36</v>
      </c>
      <c r="G16" s="20">
        <f t="shared" si="3"/>
        <v>72</v>
      </c>
      <c r="H16" s="27">
        <v>10</v>
      </c>
      <c r="I16" s="31">
        <v>34</v>
      </c>
      <c r="J16" s="172">
        <v>38</v>
      </c>
      <c r="K16" s="25"/>
      <c r="L16" s="26"/>
      <c r="M16" s="25"/>
      <c r="N16" s="26"/>
    </row>
    <row r="17" spans="1:14" x14ac:dyDescent="0.25">
      <c r="A17" s="32" t="s">
        <v>46</v>
      </c>
      <c r="B17" s="32" t="s">
        <v>47</v>
      </c>
      <c r="C17" s="33" t="s">
        <v>48</v>
      </c>
      <c r="D17" s="33"/>
      <c r="E17" s="20">
        <f t="shared" si="2"/>
        <v>54</v>
      </c>
      <c r="F17" s="34">
        <v>18</v>
      </c>
      <c r="G17" s="34">
        <f t="shared" si="3"/>
        <v>36</v>
      </c>
      <c r="H17" s="35">
        <v>6</v>
      </c>
      <c r="I17" s="118"/>
      <c r="J17" s="119"/>
      <c r="K17" s="173">
        <v>36</v>
      </c>
      <c r="L17" s="38"/>
      <c r="M17" s="37"/>
      <c r="N17" s="38"/>
    </row>
    <row r="18" spans="1:14" x14ac:dyDescent="0.25">
      <c r="A18" s="149" t="s">
        <v>49</v>
      </c>
      <c r="B18" s="150"/>
      <c r="C18" s="40">
        <v>6</v>
      </c>
      <c r="D18" s="40">
        <v>3</v>
      </c>
      <c r="E18" s="7">
        <f t="shared" ref="E18:N18" si="4">SUM(E19:E28)</f>
        <v>1126</v>
      </c>
      <c r="F18" s="7">
        <f t="shared" si="4"/>
        <v>375</v>
      </c>
      <c r="G18" s="7">
        <f t="shared" si="4"/>
        <v>751</v>
      </c>
      <c r="H18" s="8">
        <f t="shared" si="4"/>
        <v>165</v>
      </c>
      <c r="I18" s="9">
        <f t="shared" si="4"/>
        <v>226</v>
      </c>
      <c r="J18" s="10">
        <f t="shared" si="4"/>
        <v>264</v>
      </c>
      <c r="K18" s="9">
        <f t="shared" si="4"/>
        <v>134</v>
      </c>
      <c r="L18" s="10">
        <f t="shared" si="4"/>
        <v>127</v>
      </c>
      <c r="M18" s="9">
        <f t="shared" si="4"/>
        <v>0</v>
      </c>
      <c r="N18" s="10">
        <f t="shared" si="4"/>
        <v>0</v>
      </c>
    </row>
    <row r="19" spans="1:14" x14ac:dyDescent="0.25">
      <c r="A19" s="41" t="s">
        <v>50</v>
      </c>
      <c r="B19" s="41" t="s">
        <v>51</v>
      </c>
      <c r="C19" s="42"/>
      <c r="D19" s="43" t="s">
        <v>52</v>
      </c>
      <c r="E19" s="20">
        <f t="shared" si="2"/>
        <v>162</v>
      </c>
      <c r="F19" s="44">
        <v>54</v>
      </c>
      <c r="G19" s="44">
        <f>SUM(I19:N19)</f>
        <v>108</v>
      </c>
      <c r="H19" s="21">
        <v>66</v>
      </c>
      <c r="I19" s="45">
        <v>68</v>
      </c>
      <c r="J19" s="176">
        <v>40</v>
      </c>
      <c r="K19" s="46"/>
      <c r="L19" s="47"/>
      <c r="M19" s="46"/>
      <c r="N19" s="47"/>
    </row>
    <row r="20" spans="1:14" x14ac:dyDescent="0.25">
      <c r="A20" s="41" t="s">
        <v>53</v>
      </c>
      <c r="B20" s="41" t="s">
        <v>54</v>
      </c>
      <c r="C20" s="48"/>
      <c r="D20" s="43"/>
      <c r="E20" s="20"/>
      <c r="F20" s="44"/>
      <c r="G20" s="44"/>
      <c r="H20" s="21"/>
      <c r="I20" s="46"/>
      <c r="J20" s="47"/>
      <c r="K20" s="46"/>
      <c r="L20" s="47"/>
      <c r="M20" s="46"/>
      <c r="N20" s="47"/>
    </row>
    <row r="21" spans="1:14" x14ac:dyDescent="0.25">
      <c r="A21" s="18" t="s">
        <v>55</v>
      </c>
      <c r="B21" s="18" t="s">
        <v>56</v>
      </c>
      <c r="C21" s="30" t="s">
        <v>45</v>
      </c>
      <c r="D21" s="49"/>
      <c r="E21" s="20">
        <f t="shared" si="2"/>
        <v>147</v>
      </c>
      <c r="F21" s="20">
        <v>49</v>
      </c>
      <c r="G21" s="20">
        <f t="shared" ref="G21:G24" si="5">SUM(I21:N21)</f>
        <v>98</v>
      </c>
      <c r="H21" s="27">
        <v>13</v>
      </c>
      <c r="I21" s="22">
        <v>34</v>
      </c>
      <c r="J21" s="174">
        <v>64</v>
      </c>
      <c r="K21" s="25"/>
      <c r="L21" s="26"/>
      <c r="M21" s="25"/>
      <c r="N21" s="26"/>
    </row>
    <row r="22" spans="1:14" x14ac:dyDescent="0.25">
      <c r="A22" s="18" t="s">
        <v>57</v>
      </c>
      <c r="B22" s="18" t="s">
        <v>58</v>
      </c>
      <c r="C22" s="30" t="s">
        <v>48</v>
      </c>
      <c r="D22" s="48"/>
      <c r="E22" s="20">
        <f t="shared" si="2"/>
        <v>90</v>
      </c>
      <c r="F22" s="20">
        <v>30</v>
      </c>
      <c r="G22" s="20">
        <f t="shared" si="5"/>
        <v>60</v>
      </c>
      <c r="H22" s="27">
        <v>12</v>
      </c>
      <c r="I22" s="123"/>
      <c r="J22" s="172">
        <v>60</v>
      </c>
      <c r="K22" s="25"/>
      <c r="L22" s="26"/>
      <c r="M22" s="25"/>
      <c r="N22" s="26"/>
    </row>
    <row r="23" spans="1:14" x14ac:dyDescent="0.25">
      <c r="A23" s="18" t="s">
        <v>59</v>
      </c>
      <c r="B23" s="18" t="s">
        <v>60</v>
      </c>
      <c r="C23" s="19" t="s">
        <v>48</v>
      </c>
      <c r="D23" s="50"/>
      <c r="E23" s="20">
        <f t="shared" si="2"/>
        <v>84</v>
      </c>
      <c r="F23" s="20">
        <v>28</v>
      </c>
      <c r="G23" s="20">
        <f t="shared" si="5"/>
        <v>56</v>
      </c>
      <c r="H23" s="27">
        <v>16</v>
      </c>
      <c r="I23" s="24">
        <v>56</v>
      </c>
      <c r="J23" s="124"/>
      <c r="K23" s="25"/>
      <c r="L23" s="26"/>
      <c r="M23" s="25"/>
      <c r="N23" s="26"/>
    </row>
    <row r="24" spans="1:14" x14ac:dyDescent="0.25">
      <c r="A24" s="51" t="s">
        <v>61</v>
      </c>
      <c r="B24" s="18" t="s">
        <v>62</v>
      </c>
      <c r="C24" s="19" t="s">
        <v>45</v>
      </c>
      <c r="D24" s="50"/>
      <c r="E24" s="20">
        <f t="shared" si="2"/>
        <v>144</v>
      </c>
      <c r="F24" s="20">
        <v>48</v>
      </c>
      <c r="G24" s="20">
        <f t="shared" si="5"/>
        <v>96</v>
      </c>
      <c r="H24" s="27">
        <v>6</v>
      </c>
      <c r="I24" s="24">
        <v>34</v>
      </c>
      <c r="J24" s="172">
        <v>62</v>
      </c>
      <c r="K24" s="25"/>
      <c r="L24" s="26"/>
      <c r="M24" s="25"/>
      <c r="N24" s="26"/>
    </row>
    <row r="25" spans="1:14" x14ac:dyDescent="0.25">
      <c r="A25" s="51" t="s">
        <v>63</v>
      </c>
      <c r="B25" s="18" t="s">
        <v>64</v>
      </c>
      <c r="C25" s="19"/>
      <c r="D25" s="43" t="s">
        <v>52</v>
      </c>
      <c r="E25" s="20">
        <f t="shared" si="2"/>
        <v>133</v>
      </c>
      <c r="F25" s="20">
        <v>44</v>
      </c>
      <c r="G25" s="20">
        <v>89</v>
      </c>
      <c r="H25" s="27">
        <v>14</v>
      </c>
      <c r="I25" s="25"/>
      <c r="J25" s="26"/>
      <c r="K25" s="24">
        <v>50</v>
      </c>
      <c r="L25" s="171">
        <v>39</v>
      </c>
      <c r="M25" s="25"/>
      <c r="N25" s="26"/>
    </row>
    <row r="26" spans="1:14" x14ac:dyDescent="0.25">
      <c r="A26" s="51" t="s">
        <v>65</v>
      </c>
      <c r="B26" s="18" t="s">
        <v>66</v>
      </c>
      <c r="C26" s="20"/>
      <c r="D26" s="43" t="s">
        <v>52</v>
      </c>
      <c r="E26" s="20">
        <f t="shared" si="2"/>
        <v>150</v>
      </c>
      <c r="F26" s="20">
        <v>50</v>
      </c>
      <c r="G26" s="20">
        <v>100</v>
      </c>
      <c r="H26" s="27">
        <v>12</v>
      </c>
      <c r="I26" s="25"/>
      <c r="J26" s="26"/>
      <c r="K26" s="24">
        <v>50</v>
      </c>
      <c r="L26" s="171">
        <v>50</v>
      </c>
      <c r="M26" s="25"/>
      <c r="N26" s="26"/>
    </row>
    <row r="27" spans="1:14" x14ac:dyDescent="0.25">
      <c r="A27" s="51" t="s">
        <v>67</v>
      </c>
      <c r="B27" s="18" t="s">
        <v>68</v>
      </c>
      <c r="C27" s="19" t="s">
        <v>45</v>
      </c>
      <c r="D27" s="20"/>
      <c r="E27" s="20">
        <f t="shared" si="2"/>
        <v>108</v>
      </c>
      <c r="F27" s="20">
        <v>36</v>
      </c>
      <c r="G27" s="20">
        <v>72</v>
      </c>
      <c r="H27" s="27">
        <v>20</v>
      </c>
      <c r="I27" s="24">
        <v>34</v>
      </c>
      <c r="J27" s="172">
        <v>38</v>
      </c>
      <c r="K27" s="25"/>
      <c r="L27" s="26"/>
      <c r="M27" s="25"/>
      <c r="N27" s="26"/>
    </row>
    <row r="28" spans="1:14" x14ac:dyDescent="0.25">
      <c r="A28" s="52" t="s">
        <v>69</v>
      </c>
      <c r="B28" s="32" t="s">
        <v>70</v>
      </c>
      <c r="C28" s="33" t="s">
        <v>45</v>
      </c>
      <c r="D28" s="34"/>
      <c r="E28" s="20">
        <f t="shared" si="2"/>
        <v>108</v>
      </c>
      <c r="F28" s="34">
        <v>36</v>
      </c>
      <c r="G28" s="34">
        <v>72</v>
      </c>
      <c r="H28" s="35">
        <v>6</v>
      </c>
      <c r="I28" s="37"/>
      <c r="J28" s="38"/>
      <c r="K28" s="53">
        <v>34</v>
      </c>
      <c r="L28" s="175">
        <v>38</v>
      </c>
      <c r="M28" s="37"/>
      <c r="N28" s="38"/>
    </row>
    <row r="29" spans="1:14" x14ac:dyDescent="0.25">
      <c r="A29" s="151" t="s">
        <v>71</v>
      </c>
      <c r="B29" s="152"/>
      <c r="C29" s="40">
        <v>3</v>
      </c>
      <c r="D29" s="54"/>
      <c r="E29" s="7">
        <f>SUM(E30:E32)</f>
        <v>165</v>
      </c>
      <c r="F29" s="7">
        <f>SUM(F30:F32)</f>
        <v>55</v>
      </c>
      <c r="G29" s="7">
        <f>SUM(G30:G32)</f>
        <v>110</v>
      </c>
      <c r="H29" s="7">
        <f t="shared" ref="H29:N29" si="6">SUM(H30:H32)</f>
        <v>26</v>
      </c>
      <c r="I29" s="9">
        <f t="shared" si="6"/>
        <v>36</v>
      </c>
      <c r="J29" s="10">
        <f t="shared" si="6"/>
        <v>38</v>
      </c>
      <c r="K29" s="9">
        <f t="shared" si="6"/>
        <v>36</v>
      </c>
      <c r="L29" s="10">
        <f t="shared" si="6"/>
        <v>0</v>
      </c>
      <c r="M29" s="9">
        <f t="shared" si="6"/>
        <v>0</v>
      </c>
      <c r="N29" s="10">
        <f t="shared" si="6"/>
        <v>0</v>
      </c>
    </row>
    <row r="30" spans="1:14" x14ac:dyDescent="0.25">
      <c r="A30" s="41" t="s">
        <v>72</v>
      </c>
      <c r="B30" s="41" t="s">
        <v>73</v>
      </c>
      <c r="C30" s="44" t="s">
        <v>48</v>
      </c>
      <c r="D30" s="41"/>
      <c r="E30" s="20">
        <f t="shared" si="2"/>
        <v>54</v>
      </c>
      <c r="F30" s="44">
        <v>18</v>
      </c>
      <c r="G30" s="44">
        <f t="shared" ref="G30:G31" si="7">SUM(I30:N30)</f>
        <v>36</v>
      </c>
      <c r="H30" s="55">
        <v>10</v>
      </c>
      <c r="I30" s="46"/>
      <c r="J30" s="116"/>
      <c r="K30" s="177">
        <v>36</v>
      </c>
      <c r="L30" s="47"/>
      <c r="M30" s="46"/>
      <c r="N30" s="47"/>
    </row>
    <row r="31" spans="1:14" x14ac:dyDescent="0.25">
      <c r="A31" s="32" t="s">
        <v>74</v>
      </c>
      <c r="B31" s="32" t="s">
        <v>75</v>
      </c>
      <c r="C31" s="19" t="s">
        <v>48</v>
      </c>
      <c r="D31" s="32"/>
      <c r="E31" s="20">
        <f t="shared" si="2"/>
        <v>57</v>
      </c>
      <c r="F31" s="34">
        <v>19</v>
      </c>
      <c r="G31" s="34">
        <f t="shared" si="7"/>
        <v>38</v>
      </c>
      <c r="H31" s="56">
        <v>16</v>
      </c>
      <c r="I31" s="37"/>
      <c r="J31" s="178">
        <v>38</v>
      </c>
      <c r="K31" s="115"/>
      <c r="L31" s="38"/>
      <c r="M31" s="37"/>
      <c r="N31" s="38"/>
    </row>
    <row r="32" spans="1:14" x14ac:dyDescent="0.25">
      <c r="A32" s="32" t="s">
        <v>76</v>
      </c>
      <c r="B32" s="52" t="s">
        <v>77</v>
      </c>
      <c r="C32" s="34" t="s">
        <v>48</v>
      </c>
      <c r="D32" s="32"/>
      <c r="E32" s="20">
        <f t="shared" si="2"/>
        <v>54</v>
      </c>
      <c r="F32" s="34">
        <v>18</v>
      </c>
      <c r="G32" s="34">
        <v>36</v>
      </c>
      <c r="H32" s="56"/>
      <c r="I32" s="173">
        <v>36</v>
      </c>
      <c r="J32" s="125"/>
      <c r="K32" s="37"/>
      <c r="L32" s="38"/>
      <c r="M32" s="37"/>
      <c r="N32" s="38"/>
    </row>
    <row r="33" spans="1:14" x14ac:dyDescent="0.25">
      <c r="A33" s="57" t="s">
        <v>78</v>
      </c>
      <c r="B33" s="58" t="s">
        <v>79</v>
      </c>
      <c r="C33" s="8">
        <v>6</v>
      </c>
      <c r="D33" s="7">
        <v>1</v>
      </c>
      <c r="E33" s="7">
        <f t="shared" ref="E33:N33" si="8">SUM(E34:E40)</f>
        <v>390</v>
      </c>
      <c r="F33" s="7">
        <f t="shared" si="8"/>
        <v>130</v>
      </c>
      <c r="G33" s="7">
        <f t="shared" si="8"/>
        <v>260</v>
      </c>
      <c r="H33" s="8">
        <f t="shared" si="8"/>
        <v>130</v>
      </c>
      <c r="I33" s="9">
        <f t="shared" si="8"/>
        <v>66</v>
      </c>
      <c r="J33" s="10">
        <f t="shared" si="8"/>
        <v>66</v>
      </c>
      <c r="K33" s="9">
        <f t="shared" si="8"/>
        <v>0</v>
      </c>
      <c r="L33" s="10">
        <f t="shared" si="8"/>
        <v>32</v>
      </c>
      <c r="M33" s="9">
        <f t="shared" si="8"/>
        <v>64</v>
      </c>
      <c r="N33" s="10">
        <f t="shared" si="8"/>
        <v>32</v>
      </c>
    </row>
    <row r="34" spans="1:14" x14ac:dyDescent="0.25">
      <c r="A34" s="41" t="s">
        <v>80</v>
      </c>
      <c r="B34" s="59" t="s">
        <v>81</v>
      </c>
      <c r="C34" s="60" t="s">
        <v>48</v>
      </c>
      <c r="D34" s="59"/>
      <c r="E34" s="44">
        <f t="shared" ref="E34:E40" si="9">SUM(F34:G34)</f>
        <v>48</v>
      </c>
      <c r="F34" s="44">
        <v>16</v>
      </c>
      <c r="G34" s="44">
        <v>32</v>
      </c>
      <c r="H34" s="55">
        <v>16</v>
      </c>
      <c r="I34" s="46"/>
      <c r="J34" s="179">
        <v>32</v>
      </c>
      <c r="K34" s="117"/>
      <c r="L34" s="47"/>
      <c r="M34" s="46"/>
      <c r="N34" s="47"/>
    </row>
    <row r="35" spans="1:14" x14ac:dyDescent="0.25">
      <c r="A35" s="18" t="s">
        <v>82</v>
      </c>
      <c r="B35" s="28" t="s">
        <v>83</v>
      </c>
      <c r="C35" s="19" t="s">
        <v>48</v>
      </c>
      <c r="D35" s="28"/>
      <c r="E35" s="44">
        <f t="shared" si="9"/>
        <v>48</v>
      </c>
      <c r="F35" s="20">
        <v>16</v>
      </c>
      <c r="G35" s="20">
        <v>32</v>
      </c>
      <c r="H35" s="1">
        <v>16</v>
      </c>
      <c r="I35" s="25"/>
      <c r="J35" s="26"/>
      <c r="K35" s="25"/>
      <c r="L35" s="26"/>
      <c r="M35" s="122">
        <v>32</v>
      </c>
      <c r="N35" s="26"/>
    </row>
    <row r="36" spans="1:14" ht="24" x14ac:dyDescent="0.25">
      <c r="A36" s="18" t="s">
        <v>84</v>
      </c>
      <c r="B36" s="28" t="s">
        <v>85</v>
      </c>
      <c r="C36" s="28"/>
      <c r="D36" s="43" t="s">
        <v>52</v>
      </c>
      <c r="E36" s="44">
        <f t="shared" si="9"/>
        <v>102</v>
      </c>
      <c r="F36" s="20">
        <v>34</v>
      </c>
      <c r="G36" s="20">
        <v>68</v>
      </c>
      <c r="H36" s="1">
        <v>34</v>
      </c>
      <c r="I36" s="22">
        <v>34</v>
      </c>
      <c r="J36" s="180">
        <v>34</v>
      </c>
      <c r="K36" s="25"/>
      <c r="L36" s="26"/>
      <c r="M36" s="25"/>
      <c r="N36" s="26"/>
    </row>
    <row r="37" spans="1:14" x14ac:dyDescent="0.25">
      <c r="A37" s="18" t="s">
        <v>86</v>
      </c>
      <c r="B37" s="28" t="s">
        <v>87</v>
      </c>
      <c r="C37" s="19" t="s">
        <v>48</v>
      </c>
      <c r="D37" s="28"/>
      <c r="E37" s="44">
        <f t="shared" si="9"/>
        <v>48</v>
      </c>
      <c r="F37" s="20">
        <v>16</v>
      </c>
      <c r="G37" s="20">
        <v>32</v>
      </c>
      <c r="H37" s="1">
        <v>16</v>
      </c>
      <c r="I37" s="122">
        <v>32</v>
      </c>
      <c r="J37" s="26"/>
      <c r="K37" s="25"/>
      <c r="L37" s="26"/>
      <c r="M37" s="25"/>
      <c r="N37" s="26"/>
    </row>
    <row r="38" spans="1:14" x14ac:dyDescent="0.25">
      <c r="A38" s="18" t="s">
        <v>88</v>
      </c>
      <c r="B38" s="18" t="s">
        <v>89</v>
      </c>
      <c r="C38" s="19" t="s">
        <v>48</v>
      </c>
      <c r="D38" s="18"/>
      <c r="E38" s="44">
        <f t="shared" si="9"/>
        <v>48</v>
      </c>
      <c r="F38" s="20">
        <v>16</v>
      </c>
      <c r="G38" s="20">
        <v>32</v>
      </c>
      <c r="H38" s="1">
        <v>16</v>
      </c>
      <c r="I38" s="25"/>
      <c r="J38" s="26"/>
      <c r="K38" s="25"/>
      <c r="L38" s="172">
        <v>32</v>
      </c>
      <c r="M38" s="25"/>
      <c r="N38" s="26"/>
    </row>
    <row r="39" spans="1:14" x14ac:dyDescent="0.25">
      <c r="A39" s="18" t="s">
        <v>90</v>
      </c>
      <c r="B39" s="18" t="s">
        <v>91</v>
      </c>
      <c r="C39" s="19" t="s">
        <v>48</v>
      </c>
      <c r="D39" s="18"/>
      <c r="E39" s="44">
        <f t="shared" si="9"/>
        <v>48</v>
      </c>
      <c r="F39" s="20">
        <v>16</v>
      </c>
      <c r="G39" s="20">
        <v>32</v>
      </c>
      <c r="H39" s="1">
        <v>16</v>
      </c>
      <c r="I39" s="25"/>
      <c r="J39" s="26"/>
      <c r="K39" s="25"/>
      <c r="L39" s="26"/>
      <c r="M39" s="122">
        <v>32</v>
      </c>
      <c r="N39" s="26"/>
    </row>
    <row r="40" spans="1:14" ht="24" x14ac:dyDescent="0.25">
      <c r="A40" s="18" t="s">
        <v>92</v>
      </c>
      <c r="B40" s="28" t="s">
        <v>93</v>
      </c>
      <c r="C40" s="19" t="s">
        <v>48</v>
      </c>
      <c r="D40" s="28"/>
      <c r="E40" s="44">
        <f t="shared" si="9"/>
        <v>48</v>
      </c>
      <c r="F40" s="20">
        <v>16</v>
      </c>
      <c r="G40" s="20">
        <v>32</v>
      </c>
      <c r="H40" s="1">
        <v>16</v>
      </c>
      <c r="I40" s="25"/>
      <c r="J40" s="26"/>
      <c r="K40" s="25"/>
      <c r="L40" s="26"/>
      <c r="M40" s="25"/>
      <c r="N40" s="172">
        <v>32</v>
      </c>
    </row>
    <row r="41" spans="1:14" x14ac:dyDescent="0.25">
      <c r="A41" s="57" t="s">
        <v>94</v>
      </c>
      <c r="B41" s="58" t="s">
        <v>95</v>
      </c>
      <c r="C41" s="7">
        <v>7</v>
      </c>
      <c r="D41" s="7">
        <v>6</v>
      </c>
      <c r="E41" s="7">
        <f>SUM(E42+E55)</f>
        <v>2097</v>
      </c>
      <c r="F41" s="7">
        <f t="shared" ref="F41:N41" si="10">SUM(F42+F55)</f>
        <v>233</v>
      </c>
      <c r="G41" s="7">
        <f t="shared" si="10"/>
        <v>1864</v>
      </c>
      <c r="H41" s="8">
        <f t="shared" si="10"/>
        <v>1669</v>
      </c>
      <c r="I41" s="9">
        <f t="shared" si="10"/>
        <v>0</v>
      </c>
      <c r="J41" s="10">
        <f t="shared" si="10"/>
        <v>132</v>
      </c>
      <c r="K41" s="9">
        <f t="shared" si="10"/>
        <v>120</v>
      </c>
      <c r="L41" s="10">
        <f t="shared" si="10"/>
        <v>376</v>
      </c>
      <c r="M41" s="9">
        <f t="shared" si="10"/>
        <v>512</v>
      </c>
      <c r="N41" s="10">
        <f t="shared" si="10"/>
        <v>724</v>
      </c>
    </row>
    <row r="42" spans="1:14" x14ac:dyDescent="0.25">
      <c r="A42" s="57" t="s">
        <v>96</v>
      </c>
      <c r="B42" s="58" t="s">
        <v>97</v>
      </c>
      <c r="C42" s="7">
        <v>6</v>
      </c>
      <c r="D42" s="7">
        <v>6</v>
      </c>
      <c r="E42" s="7">
        <f>SUM(E43+E47+E51)</f>
        <v>2017</v>
      </c>
      <c r="F42" s="7">
        <f t="shared" ref="F42:N42" si="11">SUM(F43+F47+F51)</f>
        <v>193</v>
      </c>
      <c r="G42" s="7">
        <f t="shared" si="11"/>
        <v>1824</v>
      </c>
      <c r="H42" s="8">
        <f t="shared" si="11"/>
        <v>1629</v>
      </c>
      <c r="I42" s="9">
        <f t="shared" si="11"/>
        <v>0</v>
      </c>
      <c r="J42" s="8">
        <f t="shared" si="11"/>
        <v>132</v>
      </c>
      <c r="K42" s="9">
        <f t="shared" si="11"/>
        <v>120</v>
      </c>
      <c r="L42" s="10">
        <f t="shared" si="11"/>
        <v>376</v>
      </c>
      <c r="M42" s="40">
        <f t="shared" si="11"/>
        <v>488</v>
      </c>
      <c r="N42" s="10">
        <f t="shared" si="11"/>
        <v>708</v>
      </c>
    </row>
    <row r="43" spans="1:14" ht="45" customHeight="1" x14ac:dyDescent="0.25">
      <c r="A43" s="61" t="s">
        <v>98</v>
      </c>
      <c r="B43" s="62" t="s">
        <v>99</v>
      </c>
      <c r="C43" s="63"/>
      <c r="D43" s="63" t="s">
        <v>100</v>
      </c>
      <c r="E43" s="63">
        <f>SUM(E44:E46)</f>
        <v>645</v>
      </c>
      <c r="F43" s="63">
        <f t="shared" ref="F43:N51" si="12">SUM(F44:F46)</f>
        <v>71</v>
      </c>
      <c r="G43" s="63">
        <f t="shared" si="12"/>
        <v>574</v>
      </c>
      <c r="H43" s="63">
        <f t="shared" si="12"/>
        <v>503</v>
      </c>
      <c r="I43" s="64">
        <f t="shared" si="12"/>
        <v>0</v>
      </c>
      <c r="J43" s="65">
        <f t="shared" si="12"/>
        <v>132</v>
      </c>
      <c r="K43" s="64">
        <f t="shared" si="12"/>
        <v>120</v>
      </c>
      <c r="L43" s="65">
        <f t="shared" si="12"/>
        <v>322</v>
      </c>
      <c r="M43" s="64">
        <f t="shared" si="12"/>
        <v>0</v>
      </c>
      <c r="N43" s="65">
        <f t="shared" si="12"/>
        <v>0</v>
      </c>
    </row>
    <row r="44" spans="1:14" ht="24" x14ac:dyDescent="0.25">
      <c r="A44" s="18" t="s">
        <v>101</v>
      </c>
      <c r="B44" s="28" t="s">
        <v>102</v>
      </c>
      <c r="C44" s="20"/>
      <c r="D44" s="19" t="s">
        <v>103</v>
      </c>
      <c r="E44" s="49">
        <f>SUM(F44+G44)</f>
        <v>213</v>
      </c>
      <c r="F44" s="20">
        <v>71</v>
      </c>
      <c r="G44" s="20">
        <v>142</v>
      </c>
      <c r="H44" s="1">
        <v>71</v>
      </c>
      <c r="I44" s="66"/>
      <c r="J44" s="67">
        <v>60</v>
      </c>
      <c r="K44" s="68">
        <v>48</v>
      </c>
      <c r="L44" s="171">
        <v>34</v>
      </c>
      <c r="M44" s="66"/>
      <c r="N44" s="26"/>
    </row>
    <row r="45" spans="1:14" x14ac:dyDescent="0.25">
      <c r="A45" s="18" t="s">
        <v>104</v>
      </c>
      <c r="B45" s="18" t="s">
        <v>0</v>
      </c>
      <c r="C45" s="30" t="s">
        <v>105</v>
      </c>
      <c r="D45" s="20"/>
      <c r="E45" s="20">
        <f t="shared" ref="E45:E46" si="13">SUM(I45:N45)</f>
        <v>180</v>
      </c>
      <c r="F45" s="20"/>
      <c r="G45" s="20">
        <v>180</v>
      </c>
      <c r="H45" s="1">
        <v>180</v>
      </c>
      <c r="I45" s="66"/>
      <c r="J45" s="67">
        <v>72</v>
      </c>
      <c r="K45" s="68">
        <v>72</v>
      </c>
      <c r="L45" s="172">
        <v>36</v>
      </c>
      <c r="M45" s="66"/>
      <c r="N45" s="26"/>
    </row>
    <row r="46" spans="1:14" x14ac:dyDescent="0.25">
      <c r="A46" s="18" t="s">
        <v>106</v>
      </c>
      <c r="B46" s="18" t="s">
        <v>1</v>
      </c>
      <c r="C46" s="30" t="s">
        <v>48</v>
      </c>
      <c r="D46" s="20"/>
      <c r="E46" s="20">
        <f t="shared" si="13"/>
        <v>252</v>
      </c>
      <c r="F46" s="20"/>
      <c r="G46" s="20">
        <v>252</v>
      </c>
      <c r="H46" s="1">
        <v>252</v>
      </c>
      <c r="I46" s="66"/>
      <c r="J46" s="26"/>
      <c r="K46" s="66"/>
      <c r="L46" s="172">
        <v>252</v>
      </c>
      <c r="M46" s="66"/>
      <c r="N46" s="26"/>
    </row>
    <row r="47" spans="1:14" x14ac:dyDescent="0.25">
      <c r="A47" s="69" t="s">
        <v>107</v>
      </c>
      <c r="B47" s="62" t="s">
        <v>108</v>
      </c>
      <c r="C47" s="70"/>
      <c r="D47" s="70" t="s">
        <v>100</v>
      </c>
      <c r="E47" s="63">
        <f>SUM(E48:E50)</f>
        <v>733</v>
      </c>
      <c r="F47" s="63">
        <f t="shared" si="12"/>
        <v>77</v>
      </c>
      <c r="G47" s="63">
        <f t="shared" si="12"/>
        <v>656</v>
      </c>
      <c r="H47" s="63">
        <f t="shared" si="12"/>
        <v>562</v>
      </c>
      <c r="I47" s="64">
        <f t="shared" si="12"/>
        <v>0</v>
      </c>
      <c r="J47" s="65">
        <f t="shared" si="12"/>
        <v>0</v>
      </c>
      <c r="K47" s="64">
        <f t="shared" si="12"/>
        <v>0</v>
      </c>
      <c r="L47" s="65">
        <f t="shared" si="12"/>
        <v>54</v>
      </c>
      <c r="M47" s="64">
        <f t="shared" si="12"/>
        <v>314</v>
      </c>
      <c r="N47" s="65">
        <f t="shared" si="12"/>
        <v>288</v>
      </c>
    </row>
    <row r="48" spans="1:14" ht="24" x14ac:dyDescent="0.25">
      <c r="A48" s="18" t="s">
        <v>109</v>
      </c>
      <c r="B48" s="28" t="s">
        <v>110</v>
      </c>
      <c r="C48" s="20"/>
      <c r="D48" s="19" t="s">
        <v>52</v>
      </c>
      <c r="E48" s="49">
        <f>SUM(F48+G48)</f>
        <v>265</v>
      </c>
      <c r="F48" s="20">
        <v>77</v>
      </c>
      <c r="G48" s="20">
        <v>188</v>
      </c>
      <c r="H48" s="1">
        <v>94</v>
      </c>
      <c r="I48" s="66"/>
      <c r="J48" s="26"/>
      <c r="K48" s="66"/>
      <c r="L48" s="67">
        <v>54</v>
      </c>
      <c r="M48" s="181">
        <v>134</v>
      </c>
      <c r="N48" s="26"/>
    </row>
    <row r="49" spans="1:14" x14ac:dyDescent="0.25">
      <c r="A49" s="18" t="s">
        <v>111</v>
      </c>
      <c r="B49" s="28" t="s">
        <v>0</v>
      </c>
      <c r="C49" s="20" t="s">
        <v>48</v>
      </c>
      <c r="D49" s="20"/>
      <c r="E49" s="20">
        <f t="shared" ref="E49:E50" si="14">SUM(I49:N49)</f>
        <v>180</v>
      </c>
      <c r="F49" s="20"/>
      <c r="G49" s="20">
        <v>180</v>
      </c>
      <c r="H49" s="1">
        <v>180</v>
      </c>
      <c r="I49" s="66"/>
      <c r="J49" s="26"/>
      <c r="K49" s="66"/>
      <c r="L49" s="26"/>
      <c r="M49" s="182">
        <v>180</v>
      </c>
      <c r="N49" s="26"/>
    </row>
    <row r="50" spans="1:14" x14ac:dyDescent="0.25">
      <c r="A50" s="18" t="s">
        <v>112</v>
      </c>
      <c r="B50" s="28" t="s">
        <v>1</v>
      </c>
      <c r="C50" s="19" t="s">
        <v>48</v>
      </c>
      <c r="D50" s="20"/>
      <c r="E50" s="20">
        <f t="shared" si="14"/>
        <v>288</v>
      </c>
      <c r="F50" s="20"/>
      <c r="G50" s="20">
        <v>288</v>
      </c>
      <c r="H50" s="1">
        <v>288</v>
      </c>
      <c r="I50" s="66"/>
      <c r="J50" s="26"/>
      <c r="K50" s="66"/>
      <c r="L50" s="26"/>
      <c r="M50" s="66"/>
      <c r="N50" s="172">
        <v>288</v>
      </c>
    </row>
    <row r="51" spans="1:14" ht="24" x14ac:dyDescent="0.25">
      <c r="A51" s="69" t="s">
        <v>113</v>
      </c>
      <c r="B51" s="71" t="s">
        <v>114</v>
      </c>
      <c r="C51" s="70"/>
      <c r="D51" s="70" t="s">
        <v>100</v>
      </c>
      <c r="E51" s="70">
        <f>SUM(E52:E54)</f>
        <v>639</v>
      </c>
      <c r="F51" s="70">
        <f t="shared" si="12"/>
        <v>45</v>
      </c>
      <c r="G51" s="70">
        <f t="shared" si="12"/>
        <v>594</v>
      </c>
      <c r="H51" s="70">
        <f t="shared" si="12"/>
        <v>564</v>
      </c>
      <c r="I51" s="64">
        <f t="shared" si="12"/>
        <v>0</v>
      </c>
      <c r="J51" s="65">
        <f t="shared" si="12"/>
        <v>0</v>
      </c>
      <c r="K51" s="64">
        <f t="shared" si="12"/>
        <v>0</v>
      </c>
      <c r="L51" s="65">
        <f t="shared" si="12"/>
        <v>0</v>
      </c>
      <c r="M51" s="64">
        <f t="shared" si="12"/>
        <v>174</v>
      </c>
      <c r="N51" s="65">
        <f t="shared" si="12"/>
        <v>420</v>
      </c>
    </row>
    <row r="52" spans="1:14" ht="24" x14ac:dyDescent="0.25">
      <c r="A52" s="18" t="s">
        <v>115</v>
      </c>
      <c r="B52" s="28" t="s">
        <v>116</v>
      </c>
      <c r="C52" s="20"/>
      <c r="D52" s="19" t="s">
        <v>52</v>
      </c>
      <c r="E52" s="49">
        <f>SUM(F52+G52)</f>
        <v>135</v>
      </c>
      <c r="F52" s="20">
        <v>45</v>
      </c>
      <c r="G52" s="20">
        <v>90</v>
      </c>
      <c r="H52" s="1">
        <v>60</v>
      </c>
      <c r="I52" s="66"/>
      <c r="J52" s="26"/>
      <c r="K52" s="66"/>
      <c r="L52" s="26"/>
      <c r="M52" s="68">
        <v>66</v>
      </c>
      <c r="N52" s="180">
        <v>24</v>
      </c>
    </row>
    <row r="53" spans="1:14" x14ac:dyDescent="0.25">
      <c r="A53" s="18" t="s">
        <v>117</v>
      </c>
      <c r="B53" s="28" t="s">
        <v>0</v>
      </c>
      <c r="C53" s="33" t="s">
        <v>45</v>
      </c>
      <c r="D53" s="20"/>
      <c r="E53" s="34">
        <f>SUM(G53)</f>
        <v>180</v>
      </c>
      <c r="F53" s="20"/>
      <c r="G53" s="20">
        <v>180</v>
      </c>
      <c r="H53" s="1">
        <v>180</v>
      </c>
      <c r="I53" s="66"/>
      <c r="J53" s="26"/>
      <c r="K53" s="66"/>
      <c r="L53" s="26"/>
      <c r="M53" s="68">
        <v>108</v>
      </c>
      <c r="N53" s="172">
        <v>72</v>
      </c>
    </row>
    <row r="54" spans="1:14" x14ac:dyDescent="0.25">
      <c r="A54" s="32" t="s">
        <v>118</v>
      </c>
      <c r="B54" s="72" t="s">
        <v>1</v>
      </c>
      <c r="C54" s="34" t="s">
        <v>48</v>
      </c>
      <c r="D54" s="34"/>
      <c r="E54" s="34">
        <f>SUM(I54:N54)</f>
        <v>324</v>
      </c>
      <c r="F54" s="34"/>
      <c r="G54" s="34">
        <v>324</v>
      </c>
      <c r="H54" s="73">
        <v>324</v>
      </c>
      <c r="I54" s="74"/>
      <c r="J54" s="38"/>
      <c r="K54" s="74"/>
      <c r="L54" s="38"/>
      <c r="M54" s="74"/>
      <c r="N54" s="175">
        <v>324</v>
      </c>
    </row>
    <row r="55" spans="1:14" x14ac:dyDescent="0.25">
      <c r="A55" s="57" t="s">
        <v>119</v>
      </c>
      <c r="B55" s="75" t="s">
        <v>42</v>
      </c>
      <c r="C55" s="76" t="s">
        <v>45</v>
      </c>
      <c r="D55" s="7"/>
      <c r="E55" s="7">
        <f>SUM(F55:G55)</f>
        <v>80</v>
      </c>
      <c r="F55" s="7">
        <v>40</v>
      </c>
      <c r="G55" s="7">
        <v>40</v>
      </c>
      <c r="H55" s="8">
        <v>40</v>
      </c>
      <c r="I55" s="39">
        <v>0</v>
      </c>
      <c r="J55" s="10">
        <v>0</v>
      </c>
      <c r="K55" s="39">
        <v>0</v>
      </c>
      <c r="L55" s="10">
        <v>0</v>
      </c>
      <c r="M55" s="77">
        <v>24</v>
      </c>
      <c r="N55" s="183">
        <v>16</v>
      </c>
    </row>
    <row r="56" spans="1:14" x14ac:dyDescent="0.25">
      <c r="A56" s="78"/>
      <c r="B56" s="79" t="s">
        <v>120</v>
      </c>
      <c r="C56" s="80">
        <f>SUM(C8+C33+C41)</f>
        <v>28</v>
      </c>
      <c r="D56" s="80">
        <f>SUM(D8+D33+D41)</f>
        <v>12</v>
      </c>
      <c r="E56" s="80">
        <f>SUM(E8+E33+E41)</f>
        <v>5562</v>
      </c>
      <c r="F56" s="80">
        <f t="shared" ref="F56:N56" si="15">SUM(F8+F33+F41)</f>
        <v>1386</v>
      </c>
      <c r="G56" s="80">
        <f t="shared" si="15"/>
        <v>4176</v>
      </c>
      <c r="H56" s="81">
        <f t="shared" si="15"/>
        <v>2429</v>
      </c>
      <c r="I56" s="82">
        <f t="shared" si="15"/>
        <v>612</v>
      </c>
      <c r="J56" s="83">
        <f t="shared" si="15"/>
        <v>828</v>
      </c>
      <c r="K56" s="84">
        <f t="shared" si="15"/>
        <v>612</v>
      </c>
      <c r="L56" s="81">
        <f t="shared" si="15"/>
        <v>792</v>
      </c>
      <c r="M56" s="82">
        <f t="shared" si="15"/>
        <v>576</v>
      </c>
      <c r="N56" s="83">
        <f t="shared" si="15"/>
        <v>756</v>
      </c>
    </row>
    <row r="57" spans="1:14" ht="19.5" customHeight="1" x14ac:dyDescent="0.25">
      <c r="A57" s="85" t="s">
        <v>121</v>
      </c>
      <c r="B57" s="85" t="s">
        <v>2</v>
      </c>
      <c r="C57" s="85"/>
      <c r="D57" s="85"/>
      <c r="E57" s="44">
        <v>180</v>
      </c>
      <c r="F57" s="44"/>
      <c r="G57" s="44"/>
      <c r="H57" s="55"/>
      <c r="I57" s="86"/>
      <c r="J57" s="87">
        <v>36</v>
      </c>
      <c r="K57" s="86"/>
      <c r="L57" s="87">
        <v>72</v>
      </c>
      <c r="M57" s="86">
        <v>36</v>
      </c>
      <c r="N57" s="87">
        <v>36</v>
      </c>
    </row>
    <row r="58" spans="1:14" ht="15" customHeight="1" x14ac:dyDescent="0.25">
      <c r="A58" s="88" t="s">
        <v>122</v>
      </c>
      <c r="B58" s="88" t="s">
        <v>3</v>
      </c>
      <c r="C58" s="88"/>
      <c r="D58" s="88"/>
      <c r="E58" s="20">
        <v>72</v>
      </c>
      <c r="F58" s="20"/>
      <c r="G58" s="20"/>
      <c r="H58" s="1"/>
      <c r="I58" s="31"/>
      <c r="J58" s="89"/>
      <c r="K58" s="31"/>
      <c r="L58" s="89"/>
      <c r="M58" s="31"/>
      <c r="N58" s="89">
        <v>72</v>
      </c>
    </row>
    <row r="59" spans="1:14" x14ac:dyDescent="0.25">
      <c r="A59" s="90"/>
      <c r="B59" s="91" t="s">
        <v>123</v>
      </c>
      <c r="C59" s="91"/>
      <c r="D59" s="91"/>
      <c r="E59" s="92">
        <f>SUM(E56:E58)</f>
        <v>5814</v>
      </c>
      <c r="F59" s="92"/>
      <c r="G59" s="92"/>
      <c r="H59" s="93"/>
      <c r="I59" s="94">
        <f t="shared" ref="I59:N59" si="16">SUM(I56:I58)</f>
        <v>612</v>
      </c>
      <c r="J59" s="95">
        <f t="shared" si="16"/>
        <v>864</v>
      </c>
      <c r="K59" s="94">
        <f t="shared" si="16"/>
        <v>612</v>
      </c>
      <c r="L59" s="95">
        <f t="shared" si="16"/>
        <v>864</v>
      </c>
      <c r="M59" s="94">
        <f t="shared" si="16"/>
        <v>612</v>
      </c>
      <c r="N59" s="95">
        <f t="shared" si="16"/>
        <v>864</v>
      </c>
    </row>
    <row r="60" spans="1:14" x14ac:dyDescent="0.25">
      <c r="A60" s="153" t="s">
        <v>132</v>
      </c>
      <c r="B60" s="154"/>
      <c r="C60" s="154"/>
      <c r="D60" s="155"/>
      <c r="E60" s="162" t="s">
        <v>125</v>
      </c>
      <c r="F60" s="163"/>
      <c r="G60" s="163"/>
      <c r="H60" s="164"/>
      <c r="I60" s="96">
        <f>SUM(I8+I33+I44+I48+I52+I55)</f>
        <v>612</v>
      </c>
      <c r="J60" s="97">
        <f t="shared" ref="J60:N60" si="17">SUM(J8+J33+J44+J48+J52+J55)</f>
        <v>756</v>
      </c>
      <c r="K60" s="96">
        <f t="shared" si="17"/>
        <v>540</v>
      </c>
      <c r="L60" s="97">
        <f t="shared" si="17"/>
        <v>504</v>
      </c>
      <c r="M60" s="96">
        <f t="shared" si="17"/>
        <v>288</v>
      </c>
      <c r="N60" s="97">
        <f t="shared" si="17"/>
        <v>72</v>
      </c>
    </row>
    <row r="61" spans="1:14" x14ac:dyDescent="0.25">
      <c r="A61" s="156"/>
      <c r="B61" s="157"/>
      <c r="C61" s="157"/>
      <c r="D61" s="158"/>
      <c r="E61" s="165" t="s">
        <v>126</v>
      </c>
      <c r="F61" s="166"/>
      <c r="G61" s="166"/>
      <c r="H61" s="167"/>
      <c r="I61" s="101">
        <f t="shared" ref="I61:I62" si="18">SUM(I45+I49+I53)</f>
        <v>0</v>
      </c>
      <c r="J61" s="23">
        <f t="shared" ref="J61:N62" si="19">SUM(J45+J49+J53)</f>
        <v>72</v>
      </c>
      <c r="K61" s="101">
        <f t="shared" si="19"/>
        <v>72</v>
      </c>
      <c r="L61" s="23">
        <f t="shared" si="19"/>
        <v>36</v>
      </c>
      <c r="M61" s="101">
        <f t="shared" si="19"/>
        <v>288</v>
      </c>
      <c r="N61" s="23">
        <f t="shared" si="19"/>
        <v>72</v>
      </c>
    </row>
    <row r="62" spans="1:14" x14ac:dyDescent="0.25">
      <c r="A62" s="156"/>
      <c r="B62" s="157"/>
      <c r="C62" s="157"/>
      <c r="D62" s="158"/>
      <c r="E62" s="168" t="s">
        <v>127</v>
      </c>
      <c r="F62" s="169"/>
      <c r="G62" s="169"/>
      <c r="H62" s="170"/>
      <c r="I62" s="101">
        <f t="shared" si="18"/>
        <v>0</v>
      </c>
      <c r="J62" s="23">
        <f t="shared" si="19"/>
        <v>0</v>
      </c>
      <c r="K62" s="101">
        <f t="shared" si="19"/>
        <v>0</v>
      </c>
      <c r="L62" s="23">
        <f t="shared" si="19"/>
        <v>252</v>
      </c>
      <c r="M62" s="101">
        <f t="shared" si="19"/>
        <v>0</v>
      </c>
      <c r="N62" s="23">
        <f t="shared" si="19"/>
        <v>612</v>
      </c>
    </row>
    <row r="63" spans="1:14" x14ac:dyDescent="0.25">
      <c r="A63" s="156"/>
      <c r="B63" s="157"/>
      <c r="C63" s="157"/>
      <c r="D63" s="158"/>
      <c r="E63" s="98" t="s">
        <v>128</v>
      </c>
      <c r="F63" s="99"/>
      <c r="G63" s="99"/>
      <c r="H63" s="100"/>
      <c r="I63" s="24"/>
      <c r="J63" s="67">
        <v>2</v>
      </c>
      <c r="K63" s="24"/>
      <c r="L63" s="67">
        <v>6</v>
      </c>
      <c r="M63" s="24">
        <v>1</v>
      </c>
      <c r="N63" s="67">
        <v>3</v>
      </c>
    </row>
    <row r="64" spans="1:14" x14ac:dyDescent="0.25">
      <c r="A64" s="156"/>
      <c r="B64" s="157"/>
      <c r="C64" s="157"/>
      <c r="D64" s="158"/>
      <c r="E64" s="168" t="s">
        <v>129</v>
      </c>
      <c r="F64" s="169"/>
      <c r="G64" s="169"/>
      <c r="H64" s="170"/>
      <c r="I64" s="24">
        <v>3</v>
      </c>
      <c r="J64" s="67">
        <v>7</v>
      </c>
      <c r="K64" s="24">
        <v>2</v>
      </c>
      <c r="L64" s="67">
        <v>8</v>
      </c>
      <c r="M64" s="24">
        <v>3</v>
      </c>
      <c r="N64" s="67">
        <v>5</v>
      </c>
    </row>
    <row r="65" spans="1:14" x14ac:dyDescent="0.25">
      <c r="A65" s="156"/>
      <c r="B65" s="157"/>
      <c r="C65" s="157"/>
      <c r="D65" s="158"/>
      <c r="E65" s="98" t="s">
        <v>130</v>
      </c>
      <c r="F65" s="99"/>
      <c r="G65" s="99"/>
      <c r="H65" s="100"/>
      <c r="I65" s="24"/>
      <c r="J65" s="67"/>
      <c r="K65" s="24"/>
      <c r="L65" s="67"/>
      <c r="M65" s="24"/>
      <c r="N65" s="67"/>
    </row>
    <row r="66" spans="1:14" x14ac:dyDescent="0.25">
      <c r="A66" s="159"/>
      <c r="B66" s="160"/>
      <c r="C66" s="160"/>
      <c r="D66" s="161"/>
      <c r="E66" s="102" t="s">
        <v>73</v>
      </c>
      <c r="F66" s="103"/>
      <c r="G66" s="103"/>
      <c r="H66" s="104"/>
      <c r="I66" s="105"/>
      <c r="J66" s="106">
        <v>1</v>
      </c>
      <c r="K66" s="105"/>
      <c r="L66" s="106"/>
      <c r="M66" s="105"/>
      <c r="N66" s="106"/>
    </row>
    <row r="68" spans="1:14" x14ac:dyDescent="0.25">
      <c r="B68" s="107"/>
    </row>
  </sheetData>
  <mergeCells count="27">
    <mergeCell ref="A29:B29"/>
    <mergeCell ref="A60:D66"/>
    <mergeCell ref="E60:H60"/>
    <mergeCell ref="E61:H61"/>
    <mergeCell ref="E62:H62"/>
    <mergeCell ref="E64:H64"/>
    <mergeCell ref="I4:J4"/>
    <mergeCell ref="K4:L4"/>
    <mergeCell ref="M4:N4"/>
    <mergeCell ref="I6:N6"/>
    <mergeCell ref="A18:B18"/>
    <mergeCell ref="A1:O1"/>
    <mergeCell ref="A2:A7"/>
    <mergeCell ref="B2:B7"/>
    <mergeCell ref="C2:D2"/>
    <mergeCell ref="E2:H2"/>
    <mergeCell ref="I2:N2"/>
    <mergeCell ref="C3:C7"/>
    <mergeCell ref="D3:D7"/>
    <mergeCell ref="E3:E7"/>
    <mergeCell ref="F3:F7"/>
    <mergeCell ref="G3:H3"/>
    <mergeCell ref="I3:J3"/>
    <mergeCell ref="K3:L3"/>
    <mergeCell ref="M3:N3"/>
    <mergeCell ref="G4:G7"/>
    <mergeCell ref="H4:H7"/>
  </mergeCells>
  <printOptions gridLines="1" gridLinesSet="0"/>
  <pageMargins left="0.19685039370078738" right="0.19685039370078738" top="0.74803149606299213" bottom="0.74803149606299213" header="0.5" footer="0.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opLeftCell="A43" zoomScale="90" workbookViewId="0">
      <selection activeCell="F37" sqref="F37"/>
    </sheetView>
  </sheetViews>
  <sheetFormatPr defaultRowHeight="15" x14ac:dyDescent="0.25"/>
  <cols>
    <col min="1" max="1" width="9.28515625" customWidth="1"/>
    <col min="2" max="2" width="33.140625" customWidth="1"/>
    <col min="3" max="3" width="6.85546875" customWidth="1"/>
    <col min="4" max="4" width="8.28515625" bestFit="1" customWidth="1"/>
    <col min="5" max="5" width="7.85546875" customWidth="1"/>
    <col min="6" max="6" width="5.42578125" customWidth="1"/>
    <col min="7" max="7" width="10.7109375" customWidth="1"/>
  </cols>
  <sheetData>
    <row r="1" spans="1:15" ht="33" customHeight="1" x14ac:dyDescent="0.25">
      <c r="A1" s="126" t="s">
        <v>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</row>
    <row r="2" spans="1:15" ht="33.75" customHeight="1" x14ac:dyDescent="0.25">
      <c r="A2" s="128" t="s">
        <v>5</v>
      </c>
      <c r="B2" s="128" t="s">
        <v>6</v>
      </c>
      <c r="C2" s="130" t="s">
        <v>7</v>
      </c>
      <c r="D2" s="131"/>
      <c r="E2" s="130" t="s">
        <v>8</v>
      </c>
      <c r="F2" s="132"/>
      <c r="G2" s="132"/>
      <c r="H2" s="132"/>
      <c r="I2" s="130" t="s">
        <v>9</v>
      </c>
      <c r="J2" s="133"/>
      <c r="K2" s="133"/>
      <c r="L2" s="133"/>
      <c r="M2" s="133"/>
      <c r="N2" s="131"/>
    </row>
    <row r="3" spans="1:15" ht="28.5" customHeight="1" x14ac:dyDescent="0.25">
      <c r="A3" s="129"/>
      <c r="B3" s="129"/>
      <c r="C3" s="134" t="s">
        <v>10</v>
      </c>
      <c r="D3" s="134" t="s">
        <v>11</v>
      </c>
      <c r="E3" s="136" t="s">
        <v>12</v>
      </c>
      <c r="F3" s="134" t="s">
        <v>13</v>
      </c>
      <c r="G3" s="138" t="s">
        <v>14</v>
      </c>
      <c r="H3" s="139"/>
      <c r="I3" s="140" t="s">
        <v>15</v>
      </c>
      <c r="J3" s="141"/>
      <c r="K3" s="140" t="s">
        <v>16</v>
      </c>
      <c r="L3" s="141"/>
      <c r="M3" s="140" t="s">
        <v>17</v>
      </c>
      <c r="N3" s="141"/>
    </row>
    <row r="4" spans="1:15" ht="36" customHeight="1" x14ac:dyDescent="0.25">
      <c r="A4" s="129"/>
      <c r="B4" s="129"/>
      <c r="C4" s="135"/>
      <c r="D4" s="135"/>
      <c r="E4" s="137"/>
      <c r="F4" s="135"/>
      <c r="G4" s="134" t="s">
        <v>18</v>
      </c>
      <c r="H4" s="143" t="s">
        <v>19</v>
      </c>
      <c r="I4" s="146"/>
      <c r="J4" s="147"/>
      <c r="K4" s="146"/>
      <c r="L4" s="147"/>
      <c r="M4" s="146"/>
      <c r="N4" s="147"/>
    </row>
    <row r="5" spans="1:15" ht="15" customHeight="1" x14ac:dyDescent="0.25">
      <c r="A5" s="129"/>
      <c r="B5" s="129"/>
      <c r="C5" s="135"/>
      <c r="D5" s="135"/>
      <c r="E5" s="137"/>
      <c r="F5" s="135"/>
      <c r="G5" s="135"/>
      <c r="H5" s="144"/>
      <c r="I5" s="2" t="s">
        <v>20</v>
      </c>
      <c r="J5" s="2" t="s">
        <v>21</v>
      </c>
      <c r="K5" s="2" t="s">
        <v>20</v>
      </c>
      <c r="L5" s="2" t="s">
        <v>21</v>
      </c>
      <c r="M5" s="2" t="s">
        <v>20</v>
      </c>
      <c r="N5" s="2" t="s">
        <v>21</v>
      </c>
    </row>
    <row r="6" spans="1:15" x14ac:dyDescent="0.25">
      <c r="A6" s="129"/>
      <c r="B6" s="129"/>
      <c r="C6" s="135"/>
      <c r="D6" s="135"/>
      <c r="E6" s="137"/>
      <c r="F6" s="135"/>
      <c r="G6" s="135"/>
      <c r="H6" s="144"/>
      <c r="I6" s="146" t="s">
        <v>22</v>
      </c>
      <c r="J6" s="148"/>
      <c r="K6" s="148"/>
      <c r="L6" s="148"/>
      <c r="M6" s="148"/>
      <c r="N6" s="147"/>
    </row>
    <row r="7" spans="1:15" ht="40.5" customHeight="1" thickBot="1" x14ac:dyDescent="0.3">
      <c r="A7" s="129"/>
      <c r="B7" s="129"/>
      <c r="C7" s="135"/>
      <c r="D7" s="135"/>
      <c r="E7" s="137"/>
      <c r="F7" s="135"/>
      <c r="G7" s="142"/>
      <c r="H7" s="145"/>
      <c r="I7" s="3">
        <v>17</v>
      </c>
      <c r="J7" s="3">
        <v>24</v>
      </c>
      <c r="K7" s="3">
        <v>17</v>
      </c>
      <c r="L7" s="3">
        <v>24</v>
      </c>
      <c r="M7" s="3">
        <v>17</v>
      </c>
      <c r="N7" s="3">
        <v>24</v>
      </c>
    </row>
    <row r="8" spans="1:15" ht="15.75" thickBot="1" x14ac:dyDescent="0.3">
      <c r="A8" s="4" t="s">
        <v>23</v>
      </c>
      <c r="B8" s="5" t="s">
        <v>24</v>
      </c>
      <c r="C8" s="6">
        <v>15</v>
      </c>
      <c r="D8" s="6">
        <v>5</v>
      </c>
      <c r="E8" s="7">
        <f t="shared" ref="E8:N8" si="0">SUM(E9+E18+E29)</f>
        <v>3075</v>
      </c>
      <c r="F8" s="7">
        <f t="shared" si="0"/>
        <v>1023</v>
      </c>
      <c r="G8" s="7">
        <f t="shared" si="0"/>
        <v>2052</v>
      </c>
      <c r="H8" s="8">
        <f t="shared" si="0"/>
        <v>630</v>
      </c>
      <c r="I8" s="9">
        <f t="shared" si="0"/>
        <v>528</v>
      </c>
      <c r="J8" s="10">
        <f t="shared" si="0"/>
        <v>648</v>
      </c>
      <c r="K8" s="9">
        <f t="shared" si="0"/>
        <v>480</v>
      </c>
      <c r="L8" s="10">
        <f t="shared" si="0"/>
        <v>396</v>
      </c>
      <c r="M8" s="9">
        <f t="shared" si="0"/>
        <v>0</v>
      </c>
      <c r="N8" s="10">
        <f t="shared" si="0"/>
        <v>0</v>
      </c>
    </row>
    <row r="9" spans="1:15" ht="24" x14ac:dyDescent="0.25">
      <c r="A9" s="11" t="s">
        <v>25</v>
      </c>
      <c r="B9" s="12" t="s">
        <v>26</v>
      </c>
      <c r="C9" s="13" t="s">
        <v>27</v>
      </c>
      <c r="D9" s="13" t="s">
        <v>28</v>
      </c>
      <c r="E9" s="14">
        <f>SUM(E10:E17)</f>
        <v>1784</v>
      </c>
      <c r="F9" s="14">
        <f>SUM(F10:F17)</f>
        <v>593</v>
      </c>
      <c r="G9" s="14">
        <f>SUM(G10:G17)</f>
        <v>1191</v>
      </c>
      <c r="H9" s="15">
        <f t="shared" ref="H9:N9" si="1">SUM(H10:H17)</f>
        <v>439</v>
      </c>
      <c r="I9" s="16">
        <f t="shared" si="1"/>
        <v>306</v>
      </c>
      <c r="J9" s="17">
        <f t="shared" si="1"/>
        <v>306</v>
      </c>
      <c r="K9" s="16">
        <f t="shared" si="1"/>
        <v>324</v>
      </c>
      <c r="L9" s="17">
        <f t="shared" si="1"/>
        <v>255</v>
      </c>
      <c r="M9" s="16">
        <f t="shared" si="1"/>
        <v>0</v>
      </c>
      <c r="N9" s="17">
        <f t="shared" si="1"/>
        <v>0</v>
      </c>
    </row>
    <row r="10" spans="1:15" x14ac:dyDescent="0.25">
      <c r="A10" s="18" t="s">
        <v>29</v>
      </c>
      <c r="B10" s="18" t="s">
        <v>30</v>
      </c>
      <c r="C10" s="19"/>
      <c r="D10" s="19" t="s">
        <v>31</v>
      </c>
      <c r="E10" s="20">
        <f t="shared" ref="E10:E32" si="2">SUM(F10:G10)</f>
        <v>171</v>
      </c>
      <c r="F10" s="20">
        <v>57</v>
      </c>
      <c r="G10" s="20">
        <f t="shared" ref="G10:G17" si="3">SUM(I10:N10)</f>
        <v>114</v>
      </c>
      <c r="H10" s="21">
        <v>24</v>
      </c>
      <c r="I10" s="22">
        <v>34</v>
      </c>
      <c r="J10" s="23">
        <v>20</v>
      </c>
      <c r="K10" s="24">
        <v>34</v>
      </c>
      <c r="L10" s="171">
        <v>26</v>
      </c>
      <c r="M10" s="25"/>
      <c r="N10" s="26"/>
    </row>
    <row r="11" spans="1:15" x14ac:dyDescent="0.25">
      <c r="A11" s="18" t="s">
        <v>32</v>
      </c>
      <c r="B11" s="18" t="s">
        <v>33</v>
      </c>
      <c r="C11" s="19" t="s">
        <v>34</v>
      </c>
      <c r="D11" s="19"/>
      <c r="E11" s="20">
        <f t="shared" si="2"/>
        <v>256</v>
      </c>
      <c r="F11" s="20">
        <v>85</v>
      </c>
      <c r="G11" s="20">
        <f t="shared" si="3"/>
        <v>171</v>
      </c>
      <c r="H11" s="27">
        <v>30</v>
      </c>
      <c r="I11" s="22">
        <v>34</v>
      </c>
      <c r="J11" s="23">
        <v>52</v>
      </c>
      <c r="K11" s="24">
        <v>50</v>
      </c>
      <c r="L11" s="172">
        <v>35</v>
      </c>
      <c r="M11" s="25"/>
      <c r="N11" s="26"/>
    </row>
    <row r="12" spans="1:15" x14ac:dyDescent="0.25">
      <c r="A12" s="18" t="s">
        <v>35</v>
      </c>
      <c r="B12" s="18" t="s">
        <v>36</v>
      </c>
      <c r="C12" s="19" t="s">
        <v>34</v>
      </c>
      <c r="D12" s="19"/>
      <c r="E12" s="20">
        <f t="shared" si="2"/>
        <v>256</v>
      </c>
      <c r="F12" s="20">
        <v>85</v>
      </c>
      <c r="G12" s="20">
        <f t="shared" si="3"/>
        <v>171</v>
      </c>
      <c r="H12" s="27">
        <v>167</v>
      </c>
      <c r="I12" s="22">
        <v>34</v>
      </c>
      <c r="J12" s="23">
        <v>48</v>
      </c>
      <c r="K12" s="24">
        <v>34</v>
      </c>
      <c r="L12" s="172">
        <v>55</v>
      </c>
      <c r="M12" s="25"/>
      <c r="N12" s="26"/>
    </row>
    <row r="13" spans="1:15" x14ac:dyDescent="0.25">
      <c r="A13" s="18" t="s">
        <v>37</v>
      </c>
      <c r="B13" s="28" t="s">
        <v>38</v>
      </c>
      <c r="C13" s="29"/>
      <c r="D13" s="19" t="s">
        <v>31</v>
      </c>
      <c r="E13" s="20">
        <f t="shared" si="2"/>
        <v>427</v>
      </c>
      <c r="F13" s="20">
        <v>142</v>
      </c>
      <c r="G13" s="20">
        <f t="shared" si="3"/>
        <v>285</v>
      </c>
      <c r="H13" s="27">
        <v>11</v>
      </c>
      <c r="I13" s="22">
        <v>68</v>
      </c>
      <c r="J13" s="23">
        <v>80</v>
      </c>
      <c r="K13" s="24">
        <v>68</v>
      </c>
      <c r="L13" s="171">
        <v>69</v>
      </c>
      <c r="M13" s="25"/>
      <c r="N13" s="26"/>
    </row>
    <row r="14" spans="1:15" x14ac:dyDescent="0.25">
      <c r="A14" s="18" t="s">
        <v>39</v>
      </c>
      <c r="B14" s="18" t="s">
        <v>40</v>
      </c>
      <c r="C14" s="19" t="s">
        <v>34</v>
      </c>
      <c r="D14" s="19"/>
      <c r="E14" s="20">
        <f t="shared" si="2"/>
        <v>256</v>
      </c>
      <c r="F14" s="20">
        <v>85</v>
      </c>
      <c r="G14" s="20">
        <f t="shared" si="3"/>
        <v>171</v>
      </c>
      <c r="H14" s="27">
        <v>20</v>
      </c>
      <c r="I14" s="22">
        <v>50</v>
      </c>
      <c r="J14" s="23">
        <v>36</v>
      </c>
      <c r="K14" s="24">
        <v>52</v>
      </c>
      <c r="L14" s="172">
        <v>33</v>
      </c>
      <c r="M14" s="25"/>
      <c r="N14" s="26"/>
    </row>
    <row r="15" spans="1:15" x14ac:dyDescent="0.25">
      <c r="A15" s="18" t="s">
        <v>41</v>
      </c>
      <c r="B15" s="18" t="s">
        <v>42</v>
      </c>
      <c r="C15" s="30" t="s">
        <v>34</v>
      </c>
      <c r="D15" s="19"/>
      <c r="E15" s="20">
        <f t="shared" si="2"/>
        <v>256</v>
      </c>
      <c r="F15" s="20">
        <v>85</v>
      </c>
      <c r="G15" s="20">
        <f t="shared" si="3"/>
        <v>171</v>
      </c>
      <c r="H15" s="27">
        <v>171</v>
      </c>
      <c r="I15" s="22">
        <v>34</v>
      </c>
      <c r="J15" s="23">
        <v>50</v>
      </c>
      <c r="K15" s="24">
        <v>50</v>
      </c>
      <c r="L15" s="172">
        <v>37</v>
      </c>
      <c r="M15" s="25"/>
      <c r="N15" s="26"/>
    </row>
    <row r="16" spans="1:15" x14ac:dyDescent="0.25">
      <c r="A16" s="18" t="s">
        <v>43</v>
      </c>
      <c r="B16" s="18" t="s">
        <v>44</v>
      </c>
      <c r="C16" s="19" t="s">
        <v>45</v>
      </c>
      <c r="D16" s="19"/>
      <c r="E16" s="20">
        <f t="shared" si="2"/>
        <v>108</v>
      </c>
      <c r="F16" s="20">
        <v>36</v>
      </c>
      <c r="G16" s="20">
        <f t="shared" si="3"/>
        <v>72</v>
      </c>
      <c r="H16" s="27">
        <v>10</v>
      </c>
      <c r="I16" s="31">
        <v>52</v>
      </c>
      <c r="J16" s="172">
        <v>20</v>
      </c>
      <c r="K16" s="25"/>
      <c r="L16" s="26"/>
      <c r="M16" s="25"/>
      <c r="N16" s="26"/>
    </row>
    <row r="17" spans="1:14" ht="15.75" thickBot="1" x14ac:dyDescent="0.3">
      <c r="A17" s="32" t="s">
        <v>46</v>
      </c>
      <c r="B17" s="32" t="s">
        <v>47</v>
      </c>
      <c r="C17" s="33" t="s">
        <v>48</v>
      </c>
      <c r="D17" s="33"/>
      <c r="E17" s="20">
        <f t="shared" si="2"/>
        <v>54</v>
      </c>
      <c r="F17" s="34">
        <v>18</v>
      </c>
      <c r="G17" s="34">
        <f t="shared" si="3"/>
        <v>36</v>
      </c>
      <c r="H17" s="35">
        <v>6</v>
      </c>
      <c r="I17" s="118"/>
      <c r="J17" s="119"/>
      <c r="K17" s="173">
        <v>36</v>
      </c>
      <c r="L17" s="38"/>
      <c r="M17" s="37"/>
      <c r="N17" s="38"/>
    </row>
    <row r="18" spans="1:14" ht="15.75" thickBot="1" x14ac:dyDescent="0.3">
      <c r="A18" s="149" t="s">
        <v>49</v>
      </c>
      <c r="B18" s="150"/>
      <c r="C18" s="113">
        <v>6</v>
      </c>
      <c r="D18" s="113">
        <v>3</v>
      </c>
      <c r="E18" s="7">
        <f t="shared" ref="E18:N18" si="4">SUM(E19:E28)</f>
        <v>1126</v>
      </c>
      <c r="F18" s="7">
        <f t="shared" si="4"/>
        <v>375</v>
      </c>
      <c r="G18" s="7">
        <f t="shared" si="4"/>
        <v>751</v>
      </c>
      <c r="H18" s="8">
        <f t="shared" si="4"/>
        <v>165</v>
      </c>
      <c r="I18" s="9">
        <f t="shared" si="4"/>
        <v>222</v>
      </c>
      <c r="J18" s="10">
        <f t="shared" si="4"/>
        <v>268</v>
      </c>
      <c r="K18" s="9">
        <f t="shared" si="4"/>
        <v>156</v>
      </c>
      <c r="L18" s="10">
        <f t="shared" si="4"/>
        <v>105</v>
      </c>
      <c r="M18" s="9">
        <f t="shared" si="4"/>
        <v>0</v>
      </c>
      <c r="N18" s="10">
        <f t="shared" si="4"/>
        <v>0</v>
      </c>
    </row>
    <row r="19" spans="1:14" x14ac:dyDescent="0.25">
      <c r="A19" s="41" t="s">
        <v>50</v>
      </c>
      <c r="B19" s="41" t="s">
        <v>51</v>
      </c>
      <c r="C19" s="42"/>
      <c r="D19" s="43" t="s">
        <v>52</v>
      </c>
      <c r="E19" s="20">
        <f t="shared" si="2"/>
        <v>162</v>
      </c>
      <c r="F19" s="44">
        <v>54</v>
      </c>
      <c r="G19" s="44">
        <f>SUM(I19:N19)</f>
        <v>108</v>
      </c>
      <c r="H19" s="21">
        <v>66</v>
      </c>
      <c r="I19" s="45">
        <v>52</v>
      </c>
      <c r="J19" s="176">
        <v>56</v>
      </c>
      <c r="K19" s="46"/>
      <c r="L19" s="47"/>
      <c r="M19" s="46"/>
      <c r="N19" s="47"/>
    </row>
    <row r="20" spans="1:14" x14ac:dyDescent="0.25">
      <c r="A20" s="41" t="s">
        <v>53</v>
      </c>
      <c r="B20" s="41" t="s">
        <v>54</v>
      </c>
      <c r="C20" s="48"/>
      <c r="D20" s="43"/>
      <c r="E20" s="20"/>
      <c r="F20" s="44"/>
      <c r="G20" s="44"/>
      <c r="H20" s="21"/>
      <c r="I20" s="46"/>
      <c r="J20" s="47"/>
      <c r="K20" s="46"/>
      <c r="L20" s="47"/>
      <c r="M20" s="46"/>
      <c r="N20" s="47"/>
    </row>
    <row r="21" spans="1:14" x14ac:dyDescent="0.25">
      <c r="A21" s="18" t="s">
        <v>55</v>
      </c>
      <c r="B21" s="18" t="s">
        <v>56</v>
      </c>
      <c r="C21" s="30" t="s">
        <v>45</v>
      </c>
      <c r="D21" s="49"/>
      <c r="E21" s="20">
        <f t="shared" si="2"/>
        <v>147</v>
      </c>
      <c r="F21" s="20">
        <v>49</v>
      </c>
      <c r="G21" s="20">
        <f t="shared" ref="G21:G24" si="5">SUM(I21:N21)</f>
        <v>98</v>
      </c>
      <c r="H21" s="27">
        <v>13</v>
      </c>
      <c r="I21" s="22">
        <v>34</v>
      </c>
      <c r="J21" s="174">
        <v>64</v>
      </c>
      <c r="K21" s="25"/>
      <c r="L21" s="26"/>
      <c r="M21" s="25"/>
      <c r="N21" s="26"/>
    </row>
    <row r="22" spans="1:14" x14ac:dyDescent="0.25">
      <c r="A22" s="18" t="s">
        <v>57</v>
      </c>
      <c r="B22" s="18" t="s">
        <v>58</v>
      </c>
      <c r="C22" s="30" t="s">
        <v>45</v>
      </c>
      <c r="D22" s="48"/>
      <c r="E22" s="20">
        <f t="shared" si="2"/>
        <v>90</v>
      </c>
      <c r="F22" s="20">
        <v>30</v>
      </c>
      <c r="G22" s="20">
        <f t="shared" si="5"/>
        <v>60</v>
      </c>
      <c r="H22" s="27">
        <v>12</v>
      </c>
      <c r="I22" s="24">
        <v>34</v>
      </c>
      <c r="J22" s="172">
        <v>26</v>
      </c>
      <c r="K22" s="25"/>
      <c r="L22" s="26"/>
      <c r="M22" s="25"/>
      <c r="N22" s="26"/>
    </row>
    <row r="23" spans="1:14" x14ac:dyDescent="0.25">
      <c r="A23" s="18" t="s">
        <v>59</v>
      </c>
      <c r="B23" s="18" t="s">
        <v>60</v>
      </c>
      <c r="C23" s="19" t="s">
        <v>45</v>
      </c>
      <c r="D23" s="50"/>
      <c r="E23" s="20">
        <f t="shared" si="2"/>
        <v>84</v>
      </c>
      <c r="F23" s="20">
        <v>28</v>
      </c>
      <c r="G23" s="20">
        <f t="shared" si="5"/>
        <v>56</v>
      </c>
      <c r="H23" s="27">
        <v>16</v>
      </c>
      <c r="I23" s="24">
        <v>34</v>
      </c>
      <c r="J23" s="172">
        <v>22</v>
      </c>
      <c r="K23" s="25"/>
      <c r="L23" s="26"/>
      <c r="M23" s="25"/>
      <c r="N23" s="26"/>
    </row>
    <row r="24" spans="1:14" x14ac:dyDescent="0.25">
      <c r="A24" s="51" t="s">
        <v>61</v>
      </c>
      <c r="B24" s="18" t="s">
        <v>62</v>
      </c>
      <c r="C24" s="19" t="s">
        <v>45</v>
      </c>
      <c r="D24" s="50"/>
      <c r="E24" s="20">
        <f t="shared" si="2"/>
        <v>144</v>
      </c>
      <c r="F24" s="20">
        <v>48</v>
      </c>
      <c r="G24" s="20">
        <f t="shared" si="5"/>
        <v>96</v>
      </c>
      <c r="H24" s="27">
        <v>6</v>
      </c>
      <c r="I24" s="24">
        <v>34</v>
      </c>
      <c r="J24" s="172">
        <v>62</v>
      </c>
      <c r="K24" s="25"/>
      <c r="L24" s="26"/>
      <c r="M24" s="25"/>
      <c r="N24" s="26"/>
    </row>
    <row r="25" spans="1:14" x14ac:dyDescent="0.25">
      <c r="A25" s="51" t="s">
        <v>63</v>
      </c>
      <c r="B25" s="18" t="s">
        <v>64</v>
      </c>
      <c r="C25" s="19"/>
      <c r="D25" s="43" t="s">
        <v>52</v>
      </c>
      <c r="E25" s="20">
        <f t="shared" si="2"/>
        <v>133</v>
      </c>
      <c r="F25" s="20">
        <v>44</v>
      </c>
      <c r="G25" s="20">
        <v>89</v>
      </c>
      <c r="H25" s="27">
        <v>14</v>
      </c>
      <c r="I25" s="25"/>
      <c r="J25" s="26"/>
      <c r="K25" s="24">
        <v>52</v>
      </c>
      <c r="L25" s="171">
        <v>37</v>
      </c>
      <c r="M25" s="25"/>
      <c r="N25" s="26"/>
    </row>
    <row r="26" spans="1:14" x14ac:dyDescent="0.25">
      <c r="A26" s="51" t="s">
        <v>65</v>
      </c>
      <c r="B26" s="18" t="s">
        <v>66</v>
      </c>
      <c r="C26" s="20"/>
      <c r="D26" s="43" t="s">
        <v>52</v>
      </c>
      <c r="E26" s="20">
        <f t="shared" si="2"/>
        <v>150</v>
      </c>
      <c r="F26" s="20">
        <v>50</v>
      </c>
      <c r="G26" s="20">
        <v>100</v>
      </c>
      <c r="H26" s="27">
        <v>12</v>
      </c>
      <c r="I26" s="25"/>
      <c r="J26" s="26"/>
      <c r="K26" s="24">
        <v>68</v>
      </c>
      <c r="L26" s="171">
        <v>32</v>
      </c>
      <c r="M26" s="25"/>
      <c r="N26" s="26"/>
    </row>
    <row r="27" spans="1:14" x14ac:dyDescent="0.25">
      <c r="A27" s="51" t="s">
        <v>67</v>
      </c>
      <c r="B27" s="18" t="s">
        <v>68</v>
      </c>
      <c r="C27" s="19" t="s">
        <v>45</v>
      </c>
      <c r="D27" s="20"/>
      <c r="E27" s="20">
        <f t="shared" si="2"/>
        <v>108</v>
      </c>
      <c r="F27" s="20">
        <v>36</v>
      </c>
      <c r="G27" s="20">
        <v>72</v>
      </c>
      <c r="H27" s="27">
        <v>20</v>
      </c>
      <c r="I27" s="24">
        <v>34</v>
      </c>
      <c r="J27" s="172">
        <v>38</v>
      </c>
      <c r="K27" s="25"/>
      <c r="L27" s="26"/>
      <c r="M27" s="25"/>
      <c r="N27" s="26"/>
    </row>
    <row r="28" spans="1:14" ht="15.75" thickBot="1" x14ac:dyDescent="0.3">
      <c r="A28" s="52" t="s">
        <v>69</v>
      </c>
      <c r="B28" s="32" t="s">
        <v>70</v>
      </c>
      <c r="C28" s="33" t="s">
        <v>45</v>
      </c>
      <c r="D28" s="34"/>
      <c r="E28" s="20">
        <f t="shared" si="2"/>
        <v>108</v>
      </c>
      <c r="F28" s="34">
        <v>36</v>
      </c>
      <c r="G28" s="34">
        <v>72</v>
      </c>
      <c r="H28" s="35">
        <v>6</v>
      </c>
      <c r="I28" s="37"/>
      <c r="J28" s="38"/>
      <c r="K28" s="53">
        <v>36</v>
      </c>
      <c r="L28" s="175">
        <v>36</v>
      </c>
      <c r="M28" s="37"/>
      <c r="N28" s="38"/>
    </row>
    <row r="29" spans="1:14" ht="15.75" thickBot="1" x14ac:dyDescent="0.3">
      <c r="A29" s="151" t="s">
        <v>71</v>
      </c>
      <c r="B29" s="152"/>
      <c r="C29" s="113">
        <v>3</v>
      </c>
      <c r="D29" s="108"/>
      <c r="E29" s="7">
        <f>SUM(E30:E32)</f>
        <v>165</v>
      </c>
      <c r="F29" s="7">
        <f>SUM(F30:F32)</f>
        <v>55</v>
      </c>
      <c r="G29" s="7">
        <f>SUM(G30:G32)</f>
        <v>110</v>
      </c>
      <c r="H29" s="7">
        <f t="shared" ref="H29:N29" si="6">SUM(H30:H32)</f>
        <v>26</v>
      </c>
      <c r="I29" s="9">
        <f t="shared" si="6"/>
        <v>0</v>
      </c>
      <c r="J29" s="10">
        <f t="shared" si="6"/>
        <v>74</v>
      </c>
      <c r="K29" s="9">
        <f t="shared" si="6"/>
        <v>0</v>
      </c>
      <c r="L29" s="10">
        <f t="shared" si="6"/>
        <v>36</v>
      </c>
      <c r="M29" s="9">
        <f t="shared" si="6"/>
        <v>0</v>
      </c>
      <c r="N29" s="10">
        <f t="shared" si="6"/>
        <v>0</v>
      </c>
    </row>
    <row r="30" spans="1:14" x14ac:dyDescent="0.25">
      <c r="A30" s="41" t="s">
        <v>72</v>
      </c>
      <c r="B30" s="41" t="s">
        <v>73</v>
      </c>
      <c r="C30" s="44" t="s">
        <v>48</v>
      </c>
      <c r="D30" s="41"/>
      <c r="E30" s="20">
        <f t="shared" si="2"/>
        <v>54</v>
      </c>
      <c r="F30" s="44">
        <v>18</v>
      </c>
      <c r="G30" s="44">
        <f t="shared" ref="G30:G31" si="7">SUM(I30:N30)</f>
        <v>36</v>
      </c>
      <c r="H30" s="55">
        <v>10</v>
      </c>
      <c r="I30" s="46"/>
      <c r="J30" s="116"/>
      <c r="K30" s="46"/>
      <c r="L30" s="179">
        <v>36</v>
      </c>
      <c r="M30" s="46"/>
      <c r="N30" s="47"/>
    </row>
    <row r="31" spans="1:14" x14ac:dyDescent="0.25">
      <c r="A31" s="32" t="s">
        <v>74</v>
      </c>
      <c r="B31" s="32" t="s">
        <v>75</v>
      </c>
      <c r="C31" s="19" t="s">
        <v>48</v>
      </c>
      <c r="D31" s="32"/>
      <c r="E31" s="20">
        <f t="shared" si="2"/>
        <v>57</v>
      </c>
      <c r="F31" s="34">
        <v>19</v>
      </c>
      <c r="G31" s="34">
        <f t="shared" si="7"/>
        <v>38</v>
      </c>
      <c r="H31" s="56">
        <v>16</v>
      </c>
      <c r="I31" s="37"/>
      <c r="J31" s="178">
        <v>38</v>
      </c>
      <c r="K31" s="115"/>
      <c r="L31" s="38"/>
      <c r="M31" s="37"/>
      <c r="N31" s="38"/>
    </row>
    <row r="32" spans="1:14" ht="15.75" thickBot="1" x14ac:dyDescent="0.3">
      <c r="A32" s="32" t="s">
        <v>76</v>
      </c>
      <c r="B32" s="52" t="s">
        <v>77</v>
      </c>
      <c r="C32" s="34" t="s">
        <v>48</v>
      </c>
      <c r="D32" s="32"/>
      <c r="E32" s="20">
        <f t="shared" si="2"/>
        <v>54</v>
      </c>
      <c r="F32" s="34">
        <v>18</v>
      </c>
      <c r="G32" s="34">
        <v>36</v>
      </c>
      <c r="H32" s="56"/>
      <c r="I32" s="37"/>
      <c r="J32" s="175">
        <v>36</v>
      </c>
      <c r="K32" s="37"/>
      <c r="L32" s="38"/>
      <c r="M32" s="37"/>
      <c r="N32" s="38"/>
    </row>
    <row r="33" spans="1:14" ht="15.75" thickBot="1" x14ac:dyDescent="0.3">
      <c r="A33" s="57" t="s">
        <v>78</v>
      </c>
      <c r="B33" s="58" t="s">
        <v>79</v>
      </c>
      <c r="C33" s="8">
        <v>6</v>
      </c>
      <c r="D33" s="7">
        <v>1</v>
      </c>
      <c r="E33" s="7">
        <f t="shared" ref="E33:N33" si="8">SUM(E34:E40)</f>
        <v>390</v>
      </c>
      <c r="F33" s="7">
        <f t="shared" si="8"/>
        <v>130</v>
      </c>
      <c r="G33" s="7">
        <f t="shared" si="8"/>
        <v>260</v>
      </c>
      <c r="H33" s="8">
        <f t="shared" si="8"/>
        <v>130</v>
      </c>
      <c r="I33" s="9">
        <f t="shared" si="8"/>
        <v>84</v>
      </c>
      <c r="J33" s="10">
        <f t="shared" si="8"/>
        <v>48</v>
      </c>
      <c r="K33" s="9">
        <f t="shared" si="8"/>
        <v>0</v>
      </c>
      <c r="L33" s="10">
        <f t="shared" si="8"/>
        <v>32</v>
      </c>
      <c r="M33" s="9">
        <f t="shared" si="8"/>
        <v>64</v>
      </c>
      <c r="N33" s="10">
        <f t="shared" si="8"/>
        <v>32</v>
      </c>
    </row>
    <row r="34" spans="1:14" x14ac:dyDescent="0.25">
      <c r="A34" s="41" t="s">
        <v>80</v>
      </c>
      <c r="B34" s="59" t="s">
        <v>81</v>
      </c>
      <c r="C34" s="60" t="s">
        <v>48</v>
      </c>
      <c r="D34" s="59"/>
      <c r="E34" s="44">
        <f t="shared" ref="E34:E40" si="9">SUM(F34:G34)</f>
        <v>48</v>
      </c>
      <c r="F34" s="44">
        <v>16</v>
      </c>
      <c r="G34" s="44">
        <v>32</v>
      </c>
      <c r="H34" s="55">
        <v>16</v>
      </c>
      <c r="I34" s="46"/>
      <c r="J34" s="179">
        <v>32</v>
      </c>
      <c r="K34" s="117"/>
      <c r="L34" s="47"/>
      <c r="M34" s="46"/>
      <c r="N34" s="47"/>
    </row>
    <row r="35" spans="1:14" x14ac:dyDescent="0.25">
      <c r="A35" s="18" t="s">
        <v>82</v>
      </c>
      <c r="B35" s="28" t="s">
        <v>83</v>
      </c>
      <c r="C35" s="19" t="s">
        <v>48</v>
      </c>
      <c r="D35" s="28"/>
      <c r="E35" s="44">
        <f t="shared" si="9"/>
        <v>48</v>
      </c>
      <c r="F35" s="20">
        <v>16</v>
      </c>
      <c r="G35" s="20">
        <v>32</v>
      </c>
      <c r="H35" s="114">
        <v>16</v>
      </c>
      <c r="I35" s="25"/>
      <c r="J35" s="26"/>
      <c r="K35" s="25"/>
      <c r="L35" s="26"/>
      <c r="M35" s="122">
        <v>32</v>
      </c>
      <c r="N35" s="26"/>
    </row>
    <row r="36" spans="1:14" ht="24" x14ac:dyDescent="0.25">
      <c r="A36" s="18" t="s">
        <v>84</v>
      </c>
      <c r="B36" s="28" t="s">
        <v>85</v>
      </c>
      <c r="C36" s="28"/>
      <c r="D36" s="43" t="s">
        <v>52</v>
      </c>
      <c r="E36" s="44">
        <f t="shared" si="9"/>
        <v>102</v>
      </c>
      <c r="F36" s="20">
        <v>34</v>
      </c>
      <c r="G36" s="20">
        <v>68</v>
      </c>
      <c r="H36" s="114">
        <v>34</v>
      </c>
      <c r="I36" s="22">
        <v>52</v>
      </c>
      <c r="J36" s="180">
        <v>16</v>
      </c>
      <c r="K36" s="25"/>
      <c r="L36" s="26"/>
      <c r="M36" s="25"/>
      <c r="N36" s="26"/>
    </row>
    <row r="37" spans="1:14" x14ac:dyDescent="0.25">
      <c r="A37" s="18" t="s">
        <v>86</v>
      </c>
      <c r="B37" s="28" t="s">
        <v>87</v>
      </c>
      <c r="C37" s="19" t="s">
        <v>48</v>
      </c>
      <c r="D37" s="28"/>
      <c r="E37" s="44">
        <f t="shared" si="9"/>
        <v>48</v>
      </c>
      <c r="F37" s="20">
        <v>16</v>
      </c>
      <c r="G37" s="20">
        <v>32</v>
      </c>
      <c r="H37" s="114">
        <v>16</v>
      </c>
      <c r="I37" s="122">
        <v>32</v>
      </c>
      <c r="J37" s="26"/>
      <c r="K37" s="25"/>
      <c r="L37" s="26"/>
      <c r="M37" s="25"/>
      <c r="N37" s="26"/>
    </row>
    <row r="38" spans="1:14" x14ac:dyDescent="0.25">
      <c r="A38" s="18" t="s">
        <v>88</v>
      </c>
      <c r="B38" s="18" t="s">
        <v>89</v>
      </c>
      <c r="C38" s="19" t="s">
        <v>48</v>
      </c>
      <c r="D38" s="18"/>
      <c r="E38" s="44">
        <f t="shared" si="9"/>
        <v>48</v>
      </c>
      <c r="F38" s="20">
        <v>16</v>
      </c>
      <c r="G38" s="20">
        <v>32</v>
      </c>
      <c r="H38" s="114">
        <v>16</v>
      </c>
      <c r="I38" s="25"/>
      <c r="J38" s="26"/>
      <c r="K38" s="25"/>
      <c r="L38" s="172">
        <v>32</v>
      </c>
      <c r="M38" s="25"/>
      <c r="N38" s="26"/>
    </row>
    <row r="39" spans="1:14" x14ac:dyDescent="0.25">
      <c r="A39" s="18" t="s">
        <v>90</v>
      </c>
      <c r="B39" s="18" t="s">
        <v>91</v>
      </c>
      <c r="C39" s="19" t="s">
        <v>48</v>
      </c>
      <c r="D39" s="18"/>
      <c r="E39" s="44">
        <f t="shared" si="9"/>
        <v>48</v>
      </c>
      <c r="F39" s="20">
        <v>16</v>
      </c>
      <c r="G39" s="20">
        <v>32</v>
      </c>
      <c r="H39" s="114">
        <v>16</v>
      </c>
      <c r="I39" s="25"/>
      <c r="J39" s="26"/>
      <c r="K39" s="25"/>
      <c r="L39" s="26"/>
      <c r="M39" s="122">
        <v>32</v>
      </c>
      <c r="N39" s="26"/>
    </row>
    <row r="40" spans="1:14" ht="24.75" thickBot="1" x14ac:dyDescent="0.3">
      <c r="A40" s="18" t="s">
        <v>92</v>
      </c>
      <c r="B40" s="28" t="s">
        <v>93</v>
      </c>
      <c r="C40" s="19" t="s">
        <v>48</v>
      </c>
      <c r="D40" s="28"/>
      <c r="E40" s="44">
        <f t="shared" si="9"/>
        <v>48</v>
      </c>
      <c r="F40" s="20">
        <v>16</v>
      </c>
      <c r="G40" s="20">
        <v>32</v>
      </c>
      <c r="H40" s="114">
        <v>16</v>
      </c>
      <c r="I40" s="25"/>
      <c r="J40" s="26"/>
      <c r="K40" s="25"/>
      <c r="L40" s="26"/>
      <c r="M40" s="25"/>
      <c r="N40" s="172">
        <v>32</v>
      </c>
    </row>
    <row r="41" spans="1:14" ht="15.75" thickBot="1" x14ac:dyDescent="0.3">
      <c r="A41" s="57" t="s">
        <v>94</v>
      </c>
      <c r="B41" s="58" t="s">
        <v>95</v>
      </c>
      <c r="C41" s="7">
        <v>7</v>
      </c>
      <c r="D41" s="7">
        <v>6</v>
      </c>
      <c r="E41" s="7">
        <f>SUM(E42+E55)</f>
        <v>2097</v>
      </c>
      <c r="F41" s="7">
        <f t="shared" ref="F41:N41" si="10">SUM(F42+F55)</f>
        <v>233</v>
      </c>
      <c r="G41" s="7">
        <f t="shared" si="10"/>
        <v>1864</v>
      </c>
      <c r="H41" s="8">
        <f t="shared" si="10"/>
        <v>1669</v>
      </c>
      <c r="I41" s="9">
        <f t="shared" si="10"/>
        <v>0</v>
      </c>
      <c r="J41" s="10">
        <f t="shared" si="10"/>
        <v>132</v>
      </c>
      <c r="K41" s="9">
        <f t="shared" si="10"/>
        <v>132</v>
      </c>
      <c r="L41" s="10">
        <f t="shared" si="10"/>
        <v>364</v>
      </c>
      <c r="M41" s="9">
        <f t="shared" si="10"/>
        <v>512</v>
      </c>
      <c r="N41" s="10">
        <f t="shared" si="10"/>
        <v>724</v>
      </c>
    </row>
    <row r="42" spans="1:14" ht="15.75" thickBot="1" x14ac:dyDescent="0.3">
      <c r="A42" s="57" t="s">
        <v>96</v>
      </c>
      <c r="B42" s="58" t="s">
        <v>97</v>
      </c>
      <c r="C42" s="7">
        <v>6</v>
      </c>
      <c r="D42" s="7">
        <v>6</v>
      </c>
      <c r="E42" s="7">
        <f>SUM(E43+E47+E51)</f>
        <v>2017</v>
      </c>
      <c r="F42" s="7">
        <f t="shared" ref="F42:N42" si="11">SUM(F43+F47+F51)</f>
        <v>193</v>
      </c>
      <c r="G42" s="7">
        <f t="shared" si="11"/>
        <v>1824</v>
      </c>
      <c r="H42" s="8">
        <f t="shared" si="11"/>
        <v>1629</v>
      </c>
      <c r="I42" s="9">
        <f t="shared" si="11"/>
        <v>0</v>
      </c>
      <c r="J42" s="8">
        <f t="shared" si="11"/>
        <v>132</v>
      </c>
      <c r="K42" s="9">
        <f t="shared" si="11"/>
        <v>132</v>
      </c>
      <c r="L42" s="10">
        <f t="shared" si="11"/>
        <v>364</v>
      </c>
      <c r="M42" s="113">
        <f t="shared" si="11"/>
        <v>488</v>
      </c>
      <c r="N42" s="10">
        <f t="shared" si="11"/>
        <v>708</v>
      </c>
    </row>
    <row r="43" spans="1:14" ht="45" customHeight="1" x14ac:dyDescent="0.25">
      <c r="A43" s="61" t="s">
        <v>98</v>
      </c>
      <c r="B43" s="62" t="s">
        <v>99</v>
      </c>
      <c r="C43" s="63"/>
      <c r="D43" s="63" t="s">
        <v>100</v>
      </c>
      <c r="E43" s="63">
        <f>SUM(E44:E46)</f>
        <v>645</v>
      </c>
      <c r="F43" s="63">
        <f t="shared" ref="F43:N51" si="12">SUM(F44:F46)</f>
        <v>71</v>
      </c>
      <c r="G43" s="63">
        <f t="shared" si="12"/>
        <v>574</v>
      </c>
      <c r="H43" s="63">
        <f t="shared" si="12"/>
        <v>503</v>
      </c>
      <c r="I43" s="64">
        <f t="shared" si="12"/>
        <v>0</v>
      </c>
      <c r="J43" s="65">
        <f t="shared" si="12"/>
        <v>132</v>
      </c>
      <c r="K43" s="64">
        <f t="shared" si="12"/>
        <v>132</v>
      </c>
      <c r="L43" s="65">
        <f t="shared" si="12"/>
        <v>310</v>
      </c>
      <c r="M43" s="64">
        <f t="shared" si="12"/>
        <v>0</v>
      </c>
      <c r="N43" s="65">
        <f t="shared" si="12"/>
        <v>0</v>
      </c>
    </row>
    <row r="44" spans="1:14" ht="24" x14ac:dyDescent="0.25">
      <c r="A44" s="18" t="s">
        <v>101</v>
      </c>
      <c r="B44" s="28" t="s">
        <v>102</v>
      </c>
      <c r="C44" s="20"/>
      <c r="D44" s="19" t="s">
        <v>103</v>
      </c>
      <c r="E44" s="49">
        <f>SUM(F44+G44)</f>
        <v>213</v>
      </c>
      <c r="F44" s="20">
        <v>71</v>
      </c>
      <c r="G44" s="20">
        <v>142</v>
      </c>
      <c r="H44" s="114">
        <v>71</v>
      </c>
      <c r="I44" s="66"/>
      <c r="J44" s="67">
        <v>60</v>
      </c>
      <c r="K44" s="68">
        <v>60</v>
      </c>
      <c r="L44" s="171">
        <v>22</v>
      </c>
      <c r="M44" s="66"/>
      <c r="N44" s="26"/>
    </row>
    <row r="45" spans="1:14" x14ac:dyDescent="0.25">
      <c r="A45" s="18" t="s">
        <v>104</v>
      </c>
      <c r="B45" s="18" t="s">
        <v>0</v>
      </c>
      <c r="C45" s="30" t="s">
        <v>105</v>
      </c>
      <c r="D45" s="20"/>
      <c r="E45" s="20">
        <f t="shared" ref="E45:E46" si="13">SUM(I45:N45)</f>
        <v>180</v>
      </c>
      <c r="F45" s="20"/>
      <c r="G45" s="20">
        <v>180</v>
      </c>
      <c r="H45" s="114">
        <v>180</v>
      </c>
      <c r="I45" s="66"/>
      <c r="J45" s="67">
        <v>72</v>
      </c>
      <c r="K45" s="68">
        <v>72</v>
      </c>
      <c r="L45" s="172">
        <v>36</v>
      </c>
      <c r="M45" s="66"/>
      <c r="N45" s="26"/>
    </row>
    <row r="46" spans="1:14" x14ac:dyDescent="0.25">
      <c r="A46" s="18" t="s">
        <v>106</v>
      </c>
      <c r="B46" s="18" t="s">
        <v>1</v>
      </c>
      <c r="C46" s="30" t="s">
        <v>48</v>
      </c>
      <c r="D46" s="20"/>
      <c r="E46" s="20">
        <f t="shared" si="13"/>
        <v>252</v>
      </c>
      <c r="F46" s="20"/>
      <c r="G46" s="20">
        <v>252</v>
      </c>
      <c r="H46" s="114">
        <v>252</v>
      </c>
      <c r="I46" s="66"/>
      <c r="J46" s="26"/>
      <c r="K46" s="66"/>
      <c r="L46" s="172">
        <v>252</v>
      </c>
      <c r="M46" s="66"/>
      <c r="N46" s="26"/>
    </row>
    <row r="47" spans="1:14" x14ac:dyDescent="0.25">
      <c r="A47" s="69" t="s">
        <v>107</v>
      </c>
      <c r="B47" s="62" t="s">
        <v>108</v>
      </c>
      <c r="C47" s="70"/>
      <c r="D47" s="70" t="s">
        <v>100</v>
      </c>
      <c r="E47" s="63">
        <f>SUM(E48:E50)</f>
        <v>733</v>
      </c>
      <c r="F47" s="63">
        <f t="shared" si="12"/>
        <v>77</v>
      </c>
      <c r="G47" s="63">
        <f t="shared" si="12"/>
        <v>656</v>
      </c>
      <c r="H47" s="63">
        <f t="shared" si="12"/>
        <v>562</v>
      </c>
      <c r="I47" s="64">
        <f t="shared" si="12"/>
        <v>0</v>
      </c>
      <c r="J47" s="65">
        <f t="shared" si="12"/>
        <v>0</v>
      </c>
      <c r="K47" s="64">
        <f t="shared" si="12"/>
        <v>0</v>
      </c>
      <c r="L47" s="65">
        <f t="shared" si="12"/>
        <v>54</v>
      </c>
      <c r="M47" s="64">
        <f t="shared" si="12"/>
        <v>314</v>
      </c>
      <c r="N47" s="65">
        <f t="shared" si="12"/>
        <v>288</v>
      </c>
    </row>
    <row r="48" spans="1:14" ht="24" x14ac:dyDescent="0.25">
      <c r="A48" s="18" t="s">
        <v>109</v>
      </c>
      <c r="B48" s="28" t="s">
        <v>110</v>
      </c>
      <c r="C48" s="20"/>
      <c r="D48" s="19" t="s">
        <v>52</v>
      </c>
      <c r="E48" s="49">
        <f>SUM(F48+G48)</f>
        <v>265</v>
      </c>
      <c r="F48" s="20">
        <v>77</v>
      </c>
      <c r="G48" s="20">
        <v>188</v>
      </c>
      <c r="H48" s="114">
        <v>94</v>
      </c>
      <c r="I48" s="66"/>
      <c r="J48" s="26"/>
      <c r="K48" s="66"/>
      <c r="L48" s="67">
        <v>54</v>
      </c>
      <c r="M48" s="181">
        <v>134</v>
      </c>
      <c r="N48" s="26"/>
    </row>
    <row r="49" spans="1:14" x14ac:dyDescent="0.25">
      <c r="A49" s="18" t="s">
        <v>111</v>
      </c>
      <c r="B49" s="28" t="s">
        <v>0</v>
      </c>
      <c r="C49" s="20" t="s">
        <v>48</v>
      </c>
      <c r="D49" s="20"/>
      <c r="E49" s="20">
        <f t="shared" ref="E49:E50" si="14">SUM(I49:N49)</f>
        <v>180</v>
      </c>
      <c r="F49" s="20"/>
      <c r="G49" s="20">
        <v>180</v>
      </c>
      <c r="H49" s="114">
        <v>180</v>
      </c>
      <c r="I49" s="66"/>
      <c r="J49" s="26"/>
      <c r="K49" s="66"/>
      <c r="L49" s="26"/>
      <c r="M49" s="182">
        <v>180</v>
      </c>
      <c r="N49" s="26"/>
    </row>
    <row r="50" spans="1:14" x14ac:dyDescent="0.25">
      <c r="A50" s="18" t="s">
        <v>112</v>
      </c>
      <c r="B50" s="28" t="s">
        <v>1</v>
      </c>
      <c r="C50" s="19" t="s">
        <v>48</v>
      </c>
      <c r="D50" s="20"/>
      <c r="E50" s="20">
        <f t="shared" si="14"/>
        <v>288</v>
      </c>
      <c r="F50" s="20"/>
      <c r="G50" s="20">
        <v>288</v>
      </c>
      <c r="H50" s="114">
        <v>288</v>
      </c>
      <c r="I50" s="66"/>
      <c r="J50" s="26"/>
      <c r="K50" s="66"/>
      <c r="L50" s="26"/>
      <c r="M50" s="66"/>
      <c r="N50" s="172">
        <v>288</v>
      </c>
    </row>
    <row r="51" spans="1:14" ht="24" x14ac:dyDescent="0.25">
      <c r="A51" s="69" t="s">
        <v>113</v>
      </c>
      <c r="B51" s="71" t="s">
        <v>114</v>
      </c>
      <c r="C51" s="70"/>
      <c r="D51" s="70" t="s">
        <v>100</v>
      </c>
      <c r="E51" s="70">
        <f>SUM(E52:E54)</f>
        <v>639</v>
      </c>
      <c r="F51" s="70">
        <f t="shared" si="12"/>
        <v>45</v>
      </c>
      <c r="G51" s="70">
        <f t="shared" si="12"/>
        <v>594</v>
      </c>
      <c r="H51" s="70">
        <f t="shared" si="12"/>
        <v>564</v>
      </c>
      <c r="I51" s="64">
        <f t="shared" si="12"/>
        <v>0</v>
      </c>
      <c r="J51" s="65">
        <f t="shared" si="12"/>
        <v>0</v>
      </c>
      <c r="K51" s="64">
        <f t="shared" si="12"/>
        <v>0</v>
      </c>
      <c r="L51" s="65">
        <f t="shared" si="12"/>
        <v>0</v>
      </c>
      <c r="M51" s="64">
        <f t="shared" si="12"/>
        <v>174</v>
      </c>
      <c r="N51" s="65">
        <f t="shared" si="12"/>
        <v>420</v>
      </c>
    </row>
    <row r="52" spans="1:14" ht="24" x14ac:dyDescent="0.25">
      <c r="A52" s="18" t="s">
        <v>115</v>
      </c>
      <c r="B52" s="28" t="s">
        <v>116</v>
      </c>
      <c r="C52" s="20"/>
      <c r="D52" s="19" t="s">
        <v>52</v>
      </c>
      <c r="E52" s="49">
        <f>SUM(F52+G52)</f>
        <v>135</v>
      </c>
      <c r="F52" s="20">
        <v>45</v>
      </c>
      <c r="G52" s="20">
        <v>90</v>
      </c>
      <c r="H52" s="114">
        <v>60</v>
      </c>
      <c r="I52" s="66"/>
      <c r="J52" s="26"/>
      <c r="K52" s="66"/>
      <c r="L52" s="26"/>
      <c r="M52" s="68">
        <v>66</v>
      </c>
      <c r="N52" s="180">
        <v>24</v>
      </c>
    </row>
    <row r="53" spans="1:14" x14ac:dyDescent="0.25">
      <c r="A53" s="18" t="s">
        <v>117</v>
      </c>
      <c r="B53" s="28" t="s">
        <v>0</v>
      </c>
      <c r="C53" s="33" t="s">
        <v>45</v>
      </c>
      <c r="D53" s="20"/>
      <c r="E53" s="34">
        <f>SUM(G53)</f>
        <v>180</v>
      </c>
      <c r="F53" s="20"/>
      <c r="G53" s="20">
        <v>180</v>
      </c>
      <c r="H53" s="114">
        <v>180</v>
      </c>
      <c r="I53" s="66"/>
      <c r="J53" s="26"/>
      <c r="K53" s="66"/>
      <c r="L53" s="26"/>
      <c r="M53" s="68">
        <v>108</v>
      </c>
      <c r="N53" s="172">
        <v>72</v>
      </c>
    </row>
    <row r="54" spans="1:14" ht="15.75" thickBot="1" x14ac:dyDescent="0.3">
      <c r="A54" s="32" t="s">
        <v>118</v>
      </c>
      <c r="B54" s="72" t="s">
        <v>1</v>
      </c>
      <c r="C54" s="34" t="s">
        <v>48</v>
      </c>
      <c r="D54" s="34"/>
      <c r="E54" s="34">
        <f>SUM(I54:N54)</f>
        <v>324</v>
      </c>
      <c r="F54" s="34"/>
      <c r="G54" s="34">
        <v>324</v>
      </c>
      <c r="H54" s="73">
        <v>324</v>
      </c>
      <c r="I54" s="74"/>
      <c r="J54" s="38"/>
      <c r="K54" s="74"/>
      <c r="L54" s="38"/>
      <c r="M54" s="74"/>
      <c r="N54" s="175">
        <v>324</v>
      </c>
    </row>
    <row r="55" spans="1:14" ht="15.75" thickBot="1" x14ac:dyDescent="0.3">
      <c r="A55" s="57" t="s">
        <v>119</v>
      </c>
      <c r="B55" s="75" t="s">
        <v>42</v>
      </c>
      <c r="C55" s="76" t="s">
        <v>45</v>
      </c>
      <c r="D55" s="7"/>
      <c r="E55" s="7">
        <f>SUM(F55:G55)</f>
        <v>80</v>
      </c>
      <c r="F55" s="7">
        <v>40</v>
      </c>
      <c r="G55" s="7">
        <v>40</v>
      </c>
      <c r="H55" s="8">
        <v>40</v>
      </c>
      <c r="I55" s="112">
        <v>0</v>
      </c>
      <c r="J55" s="10">
        <v>0</v>
      </c>
      <c r="K55" s="112">
        <v>0</v>
      </c>
      <c r="L55" s="10">
        <v>0</v>
      </c>
      <c r="M55" s="77">
        <v>24</v>
      </c>
      <c r="N55" s="183">
        <v>16</v>
      </c>
    </row>
    <row r="56" spans="1:14" ht="15.75" thickBot="1" x14ac:dyDescent="0.3">
      <c r="A56" s="78"/>
      <c r="B56" s="79" t="s">
        <v>120</v>
      </c>
      <c r="C56" s="80">
        <f>SUM(C8+C33+C41)</f>
        <v>28</v>
      </c>
      <c r="D56" s="80">
        <f>SUM(D8+D33+D41)</f>
        <v>12</v>
      </c>
      <c r="E56" s="80">
        <f>SUM(E8+E33+E41)</f>
        <v>5562</v>
      </c>
      <c r="F56" s="80">
        <f t="shared" ref="F56:N56" si="15">SUM(F8+F33+F41)</f>
        <v>1386</v>
      </c>
      <c r="G56" s="80">
        <f t="shared" si="15"/>
        <v>4176</v>
      </c>
      <c r="H56" s="81">
        <f t="shared" si="15"/>
        <v>2429</v>
      </c>
      <c r="I56" s="82">
        <f t="shared" si="15"/>
        <v>612</v>
      </c>
      <c r="J56" s="83">
        <f t="shared" si="15"/>
        <v>828</v>
      </c>
      <c r="K56" s="84">
        <f t="shared" si="15"/>
        <v>612</v>
      </c>
      <c r="L56" s="81">
        <f t="shared" si="15"/>
        <v>792</v>
      </c>
      <c r="M56" s="82">
        <f t="shared" si="15"/>
        <v>576</v>
      </c>
      <c r="N56" s="83">
        <f t="shared" si="15"/>
        <v>756</v>
      </c>
    </row>
    <row r="57" spans="1:14" ht="19.5" customHeight="1" x14ac:dyDescent="0.25">
      <c r="A57" s="85" t="s">
        <v>121</v>
      </c>
      <c r="B57" s="85" t="s">
        <v>2</v>
      </c>
      <c r="C57" s="85"/>
      <c r="D57" s="85"/>
      <c r="E57" s="44">
        <v>180</v>
      </c>
      <c r="F57" s="44"/>
      <c r="G57" s="44"/>
      <c r="H57" s="55"/>
      <c r="I57" s="86"/>
      <c r="J57" s="87">
        <v>36</v>
      </c>
      <c r="K57" s="86"/>
      <c r="L57" s="87">
        <v>72</v>
      </c>
      <c r="M57" s="86">
        <v>36</v>
      </c>
      <c r="N57" s="87">
        <v>36</v>
      </c>
    </row>
    <row r="58" spans="1:14" ht="15" customHeight="1" x14ac:dyDescent="0.25">
      <c r="A58" s="88" t="s">
        <v>122</v>
      </c>
      <c r="B58" s="88" t="s">
        <v>3</v>
      </c>
      <c r="C58" s="88"/>
      <c r="D58" s="88"/>
      <c r="E58" s="20">
        <v>72</v>
      </c>
      <c r="F58" s="20"/>
      <c r="G58" s="20"/>
      <c r="H58" s="114"/>
      <c r="I58" s="31"/>
      <c r="J58" s="89"/>
      <c r="K58" s="31"/>
      <c r="L58" s="89"/>
      <c r="M58" s="31"/>
      <c r="N58" s="89">
        <v>72</v>
      </c>
    </row>
    <row r="59" spans="1:14" ht="15.75" thickBot="1" x14ac:dyDescent="0.3">
      <c r="A59" s="90"/>
      <c r="B59" s="91" t="s">
        <v>123</v>
      </c>
      <c r="C59" s="91"/>
      <c r="D59" s="91"/>
      <c r="E59" s="92">
        <f>SUM(E56:E58)</f>
        <v>5814</v>
      </c>
      <c r="F59" s="92"/>
      <c r="G59" s="92"/>
      <c r="H59" s="93"/>
      <c r="I59" s="94">
        <f t="shared" ref="I59:N59" si="16">SUM(I56:I58)</f>
        <v>612</v>
      </c>
      <c r="J59" s="95">
        <f t="shared" si="16"/>
        <v>864</v>
      </c>
      <c r="K59" s="94">
        <f t="shared" si="16"/>
        <v>612</v>
      </c>
      <c r="L59" s="95">
        <f t="shared" si="16"/>
        <v>864</v>
      </c>
      <c r="M59" s="94">
        <f t="shared" si="16"/>
        <v>612</v>
      </c>
      <c r="N59" s="95">
        <f t="shared" si="16"/>
        <v>864</v>
      </c>
    </row>
    <row r="60" spans="1:14" x14ac:dyDescent="0.25">
      <c r="A60" s="153" t="s">
        <v>131</v>
      </c>
      <c r="B60" s="154"/>
      <c r="C60" s="154"/>
      <c r="D60" s="155"/>
      <c r="E60" s="162" t="s">
        <v>125</v>
      </c>
      <c r="F60" s="163"/>
      <c r="G60" s="163"/>
      <c r="H60" s="164"/>
      <c r="I60" s="96">
        <f>SUM(I8+I33+I44+I48+I52+I55)</f>
        <v>612</v>
      </c>
      <c r="J60" s="97">
        <f t="shared" ref="J60:N60" si="17">SUM(J8+J33+J44+J48+J52+J55)</f>
        <v>756</v>
      </c>
      <c r="K60" s="96">
        <f t="shared" si="17"/>
        <v>540</v>
      </c>
      <c r="L60" s="97">
        <f t="shared" si="17"/>
        <v>504</v>
      </c>
      <c r="M60" s="96">
        <f t="shared" si="17"/>
        <v>288</v>
      </c>
      <c r="N60" s="97">
        <f t="shared" si="17"/>
        <v>72</v>
      </c>
    </row>
    <row r="61" spans="1:14" x14ac:dyDescent="0.25">
      <c r="A61" s="156"/>
      <c r="B61" s="157"/>
      <c r="C61" s="157"/>
      <c r="D61" s="158"/>
      <c r="E61" s="165" t="s">
        <v>126</v>
      </c>
      <c r="F61" s="166"/>
      <c r="G61" s="166"/>
      <c r="H61" s="167"/>
      <c r="I61" s="101">
        <f t="shared" ref="I61:I62" si="18">SUM(I45+I49+I53)</f>
        <v>0</v>
      </c>
      <c r="J61" s="23">
        <f t="shared" ref="J61:N62" si="19">SUM(J45+J49+J53)</f>
        <v>72</v>
      </c>
      <c r="K61" s="101">
        <f t="shared" si="19"/>
        <v>72</v>
      </c>
      <c r="L61" s="23">
        <f t="shared" si="19"/>
        <v>36</v>
      </c>
      <c r="M61" s="101">
        <f t="shared" si="19"/>
        <v>288</v>
      </c>
      <c r="N61" s="23">
        <f t="shared" si="19"/>
        <v>72</v>
      </c>
    </row>
    <row r="62" spans="1:14" x14ac:dyDescent="0.25">
      <c r="A62" s="156"/>
      <c r="B62" s="157"/>
      <c r="C62" s="157"/>
      <c r="D62" s="158"/>
      <c r="E62" s="168" t="s">
        <v>127</v>
      </c>
      <c r="F62" s="169"/>
      <c r="G62" s="169"/>
      <c r="H62" s="170"/>
      <c r="I62" s="101">
        <f t="shared" si="18"/>
        <v>0</v>
      </c>
      <c r="J62" s="23">
        <f t="shared" si="19"/>
        <v>0</v>
      </c>
      <c r="K62" s="101">
        <f t="shared" si="19"/>
        <v>0</v>
      </c>
      <c r="L62" s="23">
        <f t="shared" si="19"/>
        <v>252</v>
      </c>
      <c r="M62" s="101">
        <f t="shared" si="19"/>
        <v>0</v>
      </c>
      <c r="N62" s="23">
        <f t="shared" si="19"/>
        <v>612</v>
      </c>
    </row>
    <row r="63" spans="1:14" x14ac:dyDescent="0.25">
      <c r="A63" s="156"/>
      <c r="B63" s="157"/>
      <c r="C63" s="157"/>
      <c r="D63" s="158"/>
      <c r="E63" s="109" t="s">
        <v>128</v>
      </c>
      <c r="F63" s="110"/>
      <c r="G63" s="110"/>
      <c r="H63" s="111"/>
      <c r="I63" s="24"/>
      <c r="J63" s="67">
        <v>2</v>
      </c>
      <c r="K63" s="24"/>
      <c r="L63" s="67">
        <v>6</v>
      </c>
      <c r="M63" s="24">
        <v>1</v>
      </c>
      <c r="N63" s="67">
        <v>3</v>
      </c>
    </row>
    <row r="64" spans="1:14" x14ac:dyDescent="0.25">
      <c r="A64" s="156"/>
      <c r="B64" s="157"/>
      <c r="C64" s="157"/>
      <c r="D64" s="158"/>
      <c r="E64" s="168" t="s">
        <v>129</v>
      </c>
      <c r="F64" s="169"/>
      <c r="G64" s="169"/>
      <c r="H64" s="170"/>
      <c r="I64" s="24">
        <v>1</v>
      </c>
      <c r="J64" s="67">
        <v>9</v>
      </c>
      <c r="K64" s="24">
        <v>1</v>
      </c>
      <c r="L64" s="67">
        <v>9</v>
      </c>
      <c r="M64" s="24">
        <v>3</v>
      </c>
      <c r="N64" s="67">
        <v>5</v>
      </c>
    </row>
    <row r="65" spans="1:14" x14ac:dyDescent="0.25">
      <c r="A65" s="156"/>
      <c r="B65" s="157"/>
      <c r="C65" s="157"/>
      <c r="D65" s="158"/>
      <c r="E65" s="109" t="s">
        <v>130</v>
      </c>
      <c r="F65" s="110"/>
      <c r="G65" s="110"/>
      <c r="H65" s="111"/>
      <c r="I65" s="24"/>
      <c r="J65" s="67"/>
      <c r="K65" s="24"/>
      <c r="L65" s="67"/>
      <c r="M65" s="24"/>
      <c r="N65" s="67"/>
    </row>
    <row r="66" spans="1:14" ht="15.75" thickBot="1" x14ac:dyDescent="0.3">
      <c r="A66" s="159"/>
      <c r="B66" s="160"/>
      <c r="C66" s="160"/>
      <c r="D66" s="161"/>
      <c r="E66" s="102" t="s">
        <v>73</v>
      </c>
      <c r="F66" s="103"/>
      <c r="G66" s="103"/>
      <c r="H66" s="104"/>
      <c r="I66" s="105"/>
      <c r="J66" s="106">
        <v>1</v>
      </c>
      <c r="K66" s="105"/>
      <c r="L66" s="106"/>
      <c r="M66" s="105"/>
      <c r="N66" s="106"/>
    </row>
    <row r="68" spans="1:14" x14ac:dyDescent="0.25">
      <c r="B68" s="107"/>
    </row>
  </sheetData>
  <mergeCells count="27">
    <mergeCell ref="A29:B29"/>
    <mergeCell ref="A60:D66"/>
    <mergeCell ref="E60:H60"/>
    <mergeCell ref="E61:H61"/>
    <mergeCell ref="E62:H62"/>
    <mergeCell ref="E64:H64"/>
    <mergeCell ref="I4:J4"/>
    <mergeCell ref="K4:L4"/>
    <mergeCell ref="M4:N4"/>
    <mergeCell ref="I6:N6"/>
    <mergeCell ref="A18:B18"/>
    <mergeCell ref="A1:O1"/>
    <mergeCell ref="A2:A7"/>
    <mergeCell ref="B2:B7"/>
    <mergeCell ref="C2:D2"/>
    <mergeCell ref="E2:H2"/>
    <mergeCell ref="I2:N2"/>
    <mergeCell ref="C3:C7"/>
    <mergeCell ref="D3:D7"/>
    <mergeCell ref="E3:E7"/>
    <mergeCell ref="F3:F7"/>
    <mergeCell ref="G3:H3"/>
    <mergeCell ref="I3:J3"/>
    <mergeCell ref="K3:L3"/>
    <mergeCell ref="M3:N3"/>
    <mergeCell ref="G4:G7"/>
    <mergeCell ref="H4:H7"/>
  </mergeCells>
  <printOptions gridLines="1" gridLinesSet="0"/>
  <pageMargins left="0.19685039370078738" right="0.19685039370078738" top="0.74803149606299213" bottom="0.74803149606299213" header="0.5" footer="0.5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="90" workbookViewId="0">
      <selection activeCell="H41" sqref="H41"/>
    </sheetView>
  </sheetViews>
  <sheetFormatPr defaultRowHeight="15" x14ac:dyDescent="0.25"/>
  <cols>
    <col min="1" max="1" width="9.28515625" customWidth="1"/>
    <col min="2" max="2" width="33.140625" customWidth="1"/>
    <col min="3" max="3" width="6.85546875" customWidth="1"/>
    <col min="4" max="4" width="8.28515625" bestFit="1" customWidth="1"/>
    <col min="5" max="5" width="7.85546875" customWidth="1"/>
    <col min="6" max="6" width="5.42578125" customWidth="1"/>
    <col min="7" max="7" width="10.7109375" customWidth="1"/>
  </cols>
  <sheetData>
    <row r="1" spans="1:15" ht="33" customHeight="1" x14ac:dyDescent="0.25">
      <c r="A1" s="126" t="s">
        <v>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</row>
    <row r="2" spans="1:15" ht="33.75" customHeight="1" x14ac:dyDescent="0.25">
      <c r="A2" s="128" t="s">
        <v>5</v>
      </c>
      <c r="B2" s="128" t="s">
        <v>6</v>
      </c>
      <c r="C2" s="130" t="s">
        <v>7</v>
      </c>
      <c r="D2" s="131"/>
      <c r="E2" s="130" t="s">
        <v>8</v>
      </c>
      <c r="F2" s="132"/>
      <c r="G2" s="132"/>
      <c r="H2" s="132"/>
      <c r="I2" s="130" t="s">
        <v>9</v>
      </c>
      <c r="J2" s="133"/>
      <c r="K2" s="133"/>
      <c r="L2" s="133"/>
      <c r="M2" s="133"/>
      <c r="N2" s="131"/>
    </row>
    <row r="3" spans="1:15" ht="28.5" customHeight="1" x14ac:dyDescent="0.25">
      <c r="A3" s="129"/>
      <c r="B3" s="129"/>
      <c r="C3" s="134" t="s">
        <v>10</v>
      </c>
      <c r="D3" s="134" t="s">
        <v>11</v>
      </c>
      <c r="E3" s="136" t="s">
        <v>12</v>
      </c>
      <c r="F3" s="134" t="s">
        <v>13</v>
      </c>
      <c r="G3" s="138" t="s">
        <v>14</v>
      </c>
      <c r="H3" s="139"/>
      <c r="I3" s="140" t="s">
        <v>15</v>
      </c>
      <c r="J3" s="141"/>
      <c r="K3" s="140" t="s">
        <v>16</v>
      </c>
      <c r="L3" s="141"/>
      <c r="M3" s="140" t="s">
        <v>17</v>
      </c>
      <c r="N3" s="141"/>
    </row>
    <row r="4" spans="1:15" ht="36" customHeight="1" x14ac:dyDescent="0.25">
      <c r="A4" s="129"/>
      <c r="B4" s="129"/>
      <c r="C4" s="135"/>
      <c r="D4" s="135"/>
      <c r="E4" s="137"/>
      <c r="F4" s="135"/>
      <c r="G4" s="134" t="s">
        <v>18</v>
      </c>
      <c r="H4" s="143" t="s">
        <v>19</v>
      </c>
      <c r="I4" s="146"/>
      <c r="J4" s="147"/>
      <c r="K4" s="146"/>
      <c r="L4" s="147"/>
      <c r="M4" s="146"/>
      <c r="N4" s="147"/>
    </row>
    <row r="5" spans="1:15" ht="15" customHeight="1" x14ac:dyDescent="0.25">
      <c r="A5" s="129"/>
      <c r="B5" s="129"/>
      <c r="C5" s="135"/>
      <c r="D5" s="135"/>
      <c r="E5" s="137"/>
      <c r="F5" s="135"/>
      <c r="G5" s="135"/>
      <c r="H5" s="144"/>
      <c r="I5" s="2" t="s">
        <v>20</v>
      </c>
      <c r="J5" s="2" t="s">
        <v>21</v>
      </c>
      <c r="K5" s="2" t="s">
        <v>20</v>
      </c>
      <c r="L5" s="2" t="s">
        <v>21</v>
      </c>
      <c r="M5" s="2" t="s">
        <v>20</v>
      </c>
      <c r="N5" s="2" t="s">
        <v>21</v>
      </c>
    </row>
    <row r="6" spans="1:15" x14ac:dyDescent="0.25">
      <c r="A6" s="129"/>
      <c r="B6" s="129"/>
      <c r="C6" s="135"/>
      <c r="D6" s="135"/>
      <c r="E6" s="137"/>
      <c r="F6" s="135"/>
      <c r="G6" s="135"/>
      <c r="H6" s="144"/>
      <c r="I6" s="146" t="s">
        <v>22</v>
      </c>
      <c r="J6" s="148"/>
      <c r="K6" s="148"/>
      <c r="L6" s="148"/>
      <c r="M6" s="148"/>
      <c r="N6" s="147"/>
    </row>
    <row r="7" spans="1:15" ht="40.5" customHeight="1" x14ac:dyDescent="0.25">
      <c r="A7" s="129"/>
      <c r="B7" s="129"/>
      <c r="C7" s="135"/>
      <c r="D7" s="135"/>
      <c r="E7" s="137"/>
      <c r="F7" s="135"/>
      <c r="G7" s="142"/>
      <c r="H7" s="145"/>
      <c r="I7" s="3">
        <v>17</v>
      </c>
      <c r="J7" s="3">
        <v>24</v>
      </c>
      <c r="K7" s="3">
        <v>17</v>
      </c>
      <c r="L7" s="3">
        <v>24</v>
      </c>
      <c r="M7" s="3">
        <v>17</v>
      </c>
      <c r="N7" s="3">
        <v>24</v>
      </c>
    </row>
    <row r="8" spans="1:15" x14ac:dyDescent="0.25">
      <c r="A8" s="4" t="s">
        <v>23</v>
      </c>
      <c r="B8" s="5" t="s">
        <v>24</v>
      </c>
      <c r="C8" s="6">
        <v>15</v>
      </c>
      <c r="D8" s="6">
        <v>5</v>
      </c>
      <c r="E8" s="7">
        <f t="shared" ref="E8:N8" si="0">SUM(E9+E18+E29)</f>
        <v>3075</v>
      </c>
      <c r="F8" s="7">
        <f t="shared" si="0"/>
        <v>1023</v>
      </c>
      <c r="G8" s="7">
        <f t="shared" si="0"/>
        <v>2052</v>
      </c>
      <c r="H8" s="8">
        <f t="shared" si="0"/>
        <v>630</v>
      </c>
      <c r="I8" s="9">
        <f t="shared" si="0"/>
        <v>528</v>
      </c>
      <c r="J8" s="10">
        <f t="shared" si="0"/>
        <v>680</v>
      </c>
      <c r="K8" s="9">
        <f t="shared" si="0"/>
        <v>458</v>
      </c>
      <c r="L8" s="10">
        <f t="shared" si="0"/>
        <v>386</v>
      </c>
      <c r="M8" s="9">
        <f t="shared" si="0"/>
        <v>0</v>
      </c>
      <c r="N8" s="10">
        <f t="shared" si="0"/>
        <v>0</v>
      </c>
    </row>
    <row r="9" spans="1:15" ht="24" x14ac:dyDescent="0.25">
      <c r="A9" s="11" t="s">
        <v>25</v>
      </c>
      <c r="B9" s="12" t="s">
        <v>26</v>
      </c>
      <c r="C9" s="13" t="s">
        <v>27</v>
      </c>
      <c r="D9" s="13" t="s">
        <v>28</v>
      </c>
      <c r="E9" s="14">
        <f>SUM(E10:E17)</f>
        <v>1784</v>
      </c>
      <c r="F9" s="14">
        <f>SUM(F10:F17)</f>
        <v>593</v>
      </c>
      <c r="G9" s="14">
        <f>SUM(G10:G17)</f>
        <v>1191</v>
      </c>
      <c r="H9" s="15">
        <f t="shared" ref="H9:N9" si="1">SUM(H10:H17)</f>
        <v>439</v>
      </c>
      <c r="I9" s="16">
        <f t="shared" si="1"/>
        <v>306</v>
      </c>
      <c r="J9" s="17">
        <f t="shared" si="1"/>
        <v>340</v>
      </c>
      <c r="K9" s="16">
        <f t="shared" si="1"/>
        <v>286</v>
      </c>
      <c r="L9" s="17">
        <f t="shared" si="1"/>
        <v>259</v>
      </c>
      <c r="M9" s="16">
        <f t="shared" si="1"/>
        <v>0</v>
      </c>
      <c r="N9" s="17">
        <f t="shared" si="1"/>
        <v>0</v>
      </c>
    </row>
    <row r="10" spans="1:15" x14ac:dyDescent="0.25">
      <c r="A10" s="18" t="s">
        <v>29</v>
      </c>
      <c r="B10" s="18" t="s">
        <v>30</v>
      </c>
      <c r="C10" s="19"/>
      <c r="D10" s="19" t="s">
        <v>31</v>
      </c>
      <c r="E10" s="20">
        <f t="shared" ref="E10:E32" si="2">SUM(F10:G10)</f>
        <v>171</v>
      </c>
      <c r="F10" s="20">
        <v>57</v>
      </c>
      <c r="G10" s="20">
        <f t="shared" ref="G10:G17" si="3">SUM(I10:N10)</f>
        <v>114</v>
      </c>
      <c r="H10" s="21">
        <v>24</v>
      </c>
      <c r="I10" s="22">
        <v>34</v>
      </c>
      <c r="J10" s="23">
        <v>20</v>
      </c>
      <c r="K10" s="24">
        <v>34</v>
      </c>
      <c r="L10" s="171">
        <v>26</v>
      </c>
      <c r="M10" s="25"/>
      <c r="N10" s="26"/>
    </row>
    <row r="11" spans="1:15" x14ac:dyDescent="0.25">
      <c r="A11" s="18" t="s">
        <v>32</v>
      </c>
      <c r="B11" s="18" t="s">
        <v>33</v>
      </c>
      <c r="C11" s="19" t="s">
        <v>34</v>
      </c>
      <c r="D11" s="19"/>
      <c r="E11" s="20">
        <f t="shared" si="2"/>
        <v>256</v>
      </c>
      <c r="F11" s="20">
        <v>85</v>
      </c>
      <c r="G11" s="20">
        <f t="shared" si="3"/>
        <v>171</v>
      </c>
      <c r="H11" s="27">
        <v>30</v>
      </c>
      <c r="I11" s="22">
        <v>34</v>
      </c>
      <c r="J11" s="23">
        <v>52</v>
      </c>
      <c r="K11" s="24">
        <v>50</v>
      </c>
      <c r="L11" s="172">
        <v>35</v>
      </c>
      <c r="M11" s="25"/>
      <c r="N11" s="26"/>
    </row>
    <row r="12" spans="1:15" x14ac:dyDescent="0.25">
      <c r="A12" s="18" t="s">
        <v>35</v>
      </c>
      <c r="B12" s="18" t="s">
        <v>36</v>
      </c>
      <c r="C12" s="19" t="s">
        <v>34</v>
      </c>
      <c r="D12" s="19"/>
      <c r="E12" s="20">
        <f t="shared" si="2"/>
        <v>256</v>
      </c>
      <c r="F12" s="20">
        <v>85</v>
      </c>
      <c r="G12" s="20">
        <f t="shared" si="3"/>
        <v>171</v>
      </c>
      <c r="H12" s="27">
        <v>167</v>
      </c>
      <c r="I12" s="22">
        <v>34</v>
      </c>
      <c r="J12" s="23">
        <v>48</v>
      </c>
      <c r="K12" s="24">
        <v>34</v>
      </c>
      <c r="L12" s="172">
        <v>55</v>
      </c>
      <c r="M12" s="25"/>
      <c r="N12" s="26"/>
    </row>
    <row r="13" spans="1:15" x14ac:dyDescent="0.25">
      <c r="A13" s="18" t="s">
        <v>37</v>
      </c>
      <c r="B13" s="28" t="s">
        <v>38</v>
      </c>
      <c r="C13" s="29"/>
      <c r="D13" s="19" t="s">
        <v>31</v>
      </c>
      <c r="E13" s="20">
        <f t="shared" si="2"/>
        <v>427</v>
      </c>
      <c r="F13" s="20">
        <v>142</v>
      </c>
      <c r="G13" s="20">
        <f t="shared" si="3"/>
        <v>285</v>
      </c>
      <c r="H13" s="27">
        <v>11</v>
      </c>
      <c r="I13" s="22">
        <v>68</v>
      </c>
      <c r="J13" s="23">
        <v>80</v>
      </c>
      <c r="K13" s="24">
        <v>68</v>
      </c>
      <c r="L13" s="171">
        <v>69</v>
      </c>
      <c r="M13" s="25"/>
      <c r="N13" s="26"/>
    </row>
    <row r="14" spans="1:15" x14ac:dyDescent="0.25">
      <c r="A14" s="18" t="s">
        <v>39</v>
      </c>
      <c r="B14" s="18" t="s">
        <v>40</v>
      </c>
      <c r="C14" s="19" t="s">
        <v>34</v>
      </c>
      <c r="D14" s="19"/>
      <c r="E14" s="20">
        <f t="shared" si="2"/>
        <v>256</v>
      </c>
      <c r="F14" s="20">
        <v>85</v>
      </c>
      <c r="G14" s="20">
        <f t="shared" si="3"/>
        <v>171</v>
      </c>
      <c r="H14" s="27">
        <v>20</v>
      </c>
      <c r="I14" s="22">
        <v>50</v>
      </c>
      <c r="J14" s="23">
        <v>36</v>
      </c>
      <c r="K14" s="24">
        <v>50</v>
      </c>
      <c r="L14" s="172">
        <v>35</v>
      </c>
      <c r="M14" s="25"/>
      <c r="N14" s="26"/>
    </row>
    <row r="15" spans="1:15" x14ac:dyDescent="0.25">
      <c r="A15" s="18" t="s">
        <v>41</v>
      </c>
      <c r="B15" s="18" t="s">
        <v>42</v>
      </c>
      <c r="C15" s="30" t="s">
        <v>34</v>
      </c>
      <c r="D15" s="19"/>
      <c r="E15" s="20">
        <f t="shared" si="2"/>
        <v>256</v>
      </c>
      <c r="F15" s="20">
        <v>85</v>
      </c>
      <c r="G15" s="20">
        <f t="shared" si="3"/>
        <v>171</v>
      </c>
      <c r="H15" s="27">
        <v>171</v>
      </c>
      <c r="I15" s="22">
        <v>34</v>
      </c>
      <c r="J15" s="23">
        <v>48</v>
      </c>
      <c r="K15" s="24">
        <v>50</v>
      </c>
      <c r="L15" s="172">
        <v>39</v>
      </c>
      <c r="M15" s="25"/>
      <c r="N15" s="26"/>
    </row>
    <row r="16" spans="1:15" x14ac:dyDescent="0.25">
      <c r="A16" s="18" t="s">
        <v>43</v>
      </c>
      <c r="B16" s="18" t="s">
        <v>44</v>
      </c>
      <c r="C16" s="19" t="s">
        <v>45</v>
      </c>
      <c r="D16" s="19"/>
      <c r="E16" s="20">
        <f t="shared" si="2"/>
        <v>108</v>
      </c>
      <c r="F16" s="20">
        <v>36</v>
      </c>
      <c r="G16" s="20">
        <f t="shared" si="3"/>
        <v>72</v>
      </c>
      <c r="H16" s="27">
        <v>10</v>
      </c>
      <c r="I16" s="31">
        <v>52</v>
      </c>
      <c r="J16" s="172">
        <v>20</v>
      </c>
      <c r="K16" s="25"/>
      <c r="L16" s="26"/>
      <c r="M16" s="25"/>
      <c r="N16" s="26"/>
    </row>
    <row r="17" spans="1:14" x14ac:dyDescent="0.25">
      <c r="A17" s="32" t="s">
        <v>46</v>
      </c>
      <c r="B17" s="32" t="s">
        <v>47</v>
      </c>
      <c r="C17" s="33" t="s">
        <v>48</v>
      </c>
      <c r="D17" s="33"/>
      <c r="E17" s="20">
        <f t="shared" si="2"/>
        <v>54</v>
      </c>
      <c r="F17" s="34">
        <v>18</v>
      </c>
      <c r="G17" s="34">
        <f t="shared" si="3"/>
        <v>36</v>
      </c>
      <c r="H17" s="35">
        <v>6</v>
      </c>
      <c r="I17" s="36"/>
      <c r="J17" s="184">
        <v>36</v>
      </c>
      <c r="K17" s="37"/>
      <c r="L17" s="38"/>
      <c r="M17" s="37"/>
      <c r="N17" s="38"/>
    </row>
    <row r="18" spans="1:14" x14ac:dyDescent="0.25">
      <c r="A18" s="149" t="s">
        <v>49</v>
      </c>
      <c r="B18" s="150"/>
      <c r="C18" s="40">
        <v>6</v>
      </c>
      <c r="D18" s="40">
        <v>3</v>
      </c>
      <c r="E18" s="7">
        <f t="shared" ref="E18:N18" si="4">SUM(E19:E28)</f>
        <v>1126</v>
      </c>
      <c r="F18" s="7">
        <f t="shared" si="4"/>
        <v>375</v>
      </c>
      <c r="G18" s="7">
        <f t="shared" si="4"/>
        <v>751</v>
      </c>
      <c r="H18" s="8">
        <f t="shared" si="4"/>
        <v>165</v>
      </c>
      <c r="I18" s="9">
        <f t="shared" si="4"/>
        <v>222</v>
      </c>
      <c r="J18" s="10">
        <f t="shared" si="4"/>
        <v>268</v>
      </c>
      <c r="K18" s="9">
        <f t="shared" si="4"/>
        <v>134</v>
      </c>
      <c r="L18" s="10">
        <f t="shared" si="4"/>
        <v>127</v>
      </c>
      <c r="M18" s="9">
        <f t="shared" si="4"/>
        <v>0</v>
      </c>
      <c r="N18" s="10">
        <f t="shared" si="4"/>
        <v>0</v>
      </c>
    </row>
    <row r="19" spans="1:14" x14ac:dyDescent="0.25">
      <c r="A19" s="41" t="s">
        <v>50</v>
      </c>
      <c r="B19" s="41" t="s">
        <v>51</v>
      </c>
      <c r="C19" s="42"/>
      <c r="D19" s="43" t="s">
        <v>52</v>
      </c>
      <c r="E19" s="20">
        <f t="shared" si="2"/>
        <v>162</v>
      </c>
      <c r="F19" s="44">
        <v>54</v>
      </c>
      <c r="G19" s="44">
        <f>SUM(I19:N19)</f>
        <v>108</v>
      </c>
      <c r="H19" s="21">
        <v>66</v>
      </c>
      <c r="I19" s="45">
        <v>52</v>
      </c>
      <c r="J19" s="176">
        <v>56</v>
      </c>
      <c r="K19" s="46"/>
      <c r="L19" s="47"/>
      <c r="M19" s="46"/>
      <c r="N19" s="47"/>
    </row>
    <row r="20" spans="1:14" x14ac:dyDescent="0.25">
      <c r="A20" s="41" t="s">
        <v>53</v>
      </c>
      <c r="B20" s="41" t="s">
        <v>54</v>
      </c>
      <c r="C20" s="48"/>
      <c r="D20" s="43"/>
      <c r="E20" s="20"/>
      <c r="F20" s="44"/>
      <c r="G20" s="44"/>
      <c r="H20" s="21"/>
      <c r="I20" s="46"/>
      <c r="J20" s="47"/>
      <c r="K20" s="46"/>
      <c r="L20" s="47"/>
      <c r="M20" s="46"/>
      <c r="N20" s="47"/>
    </row>
    <row r="21" spans="1:14" x14ac:dyDescent="0.25">
      <c r="A21" s="18" t="s">
        <v>55</v>
      </c>
      <c r="B21" s="18" t="s">
        <v>56</v>
      </c>
      <c r="C21" s="30" t="s">
        <v>45</v>
      </c>
      <c r="D21" s="49"/>
      <c r="E21" s="20">
        <f t="shared" si="2"/>
        <v>147</v>
      </c>
      <c r="F21" s="20">
        <v>49</v>
      </c>
      <c r="G21" s="20">
        <f t="shared" ref="G21:G24" si="5">SUM(I21:N21)</f>
        <v>98</v>
      </c>
      <c r="H21" s="27">
        <v>13</v>
      </c>
      <c r="I21" s="22">
        <v>34</v>
      </c>
      <c r="J21" s="174">
        <v>64</v>
      </c>
      <c r="K21" s="25"/>
      <c r="L21" s="26"/>
      <c r="M21" s="25"/>
      <c r="N21" s="26"/>
    </row>
    <row r="22" spans="1:14" x14ac:dyDescent="0.25">
      <c r="A22" s="18" t="s">
        <v>57</v>
      </c>
      <c r="B22" s="18" t="s">
        <v>58</v>
      </c>
      <c r="C22" s="30" t="s">
        <v>45</v>
      </c>
      <c r="D22" s="48"/>
      <c r="E22" s="20">
        <f t="shared" si="2"/>
        <v>90</v>
      </c>
      <c r="F22" s="20">
        <v>30</v>
      </c>
      <c r="G22" s="20">
        <f t="shared" si="5"/>
        <v>60</v>
      </c>
      <c r="H22" s="27">
        <v>12</v>
      </c>
      <c r="I22" s="24">
        <v>34</v>
      </c>
      <c r="J22" s="172">
        <v>26</v>
      </c>
      <c r="K22" s="25"/>
      <c r="L22" s="26"/>
      <c r="M22" s="25"/>
      <c r="N22" s="26"/>
    </row>
    <row r="23" spans="1:14" x14ac:dyDescent="0.25">
      <c r="A23" s="18" t="s">
        <v>59</v>
      </c>
      <c r="B23" s="18" t="s">
        <v>60</v>
      </c>
      <c r="C23" s="19" t="s">
        <v>45</v>
      </c>
      <c r="D23" s="50"/>
      <c r="E23" s="20">
        <f t="shared" si="2"/>
        <v>84</v>
      </c>
      <c r="F23" s="20">
        <v>28</v>
      </c>
      <c r="G23" s="20">
        <f t="shared" si="5"/>
        <v>56</v>
      </c>
      <c r="H23" s="27">
        <v>16</v>
      </c>
      <c r="I23" s="24">
        <v>34</v>
      </c>
      <c r="J23" s="172">
        <v>22</v>
      </c>
      <c r="K23" s="25"/>
      <c r="L23" s="26"/>
      <c r="M23" s="25"/>
      <c r="N23" s="26"/>
    </row>
    <row r="24" spans="1:14" x14ac:dyDescent="0.25">
      <c r="A24" s="51" t="s">
        <v>61</v>
      </c>
      <c r="B24" s="18" t="s">
        <v>62</v>
      </c>
      <c r="C24" s="19" t="s">
        <v>45</v>
      </c>
      <c r="D24" s="50"/>
      <c r="E24" s="20">
        <f t="shared" si="2"/>
        <v>144</v>
      </c>
      <c r="F24" s="20">
        <v>48</v>
      </c>
      <c r="G24" s="20">
        <f t="shared" si="5"/>
        <v>96</v>
      </c>
      <c r="H24" s="27">
        <v>6</v>
      </c>
      <c r="I24" s="24">
        <v>34</v>
      </c>
      <c r="J24" s="172">
        <v>62</v>
      </c>
      <c r="K24" s="25"/>
      <c r="L24" s="26"/>
      <c r="M24" s="25"/>
      <c r="N24" s="26"/>
    </row>
    <row r="25" spans="1:14" x14ac:dyDescent="0.25">
      <c r="A25" s="51" t="s">
        <v>63</v>
      </c>
      <c r="B25" s="18" t="s">
        <v>64</v>
      </c>
      <c r="C25" s="19"/>
      <c r="D25" s="43" t="s">
        <v>52</v>
      </c>
      <c r="E25" s="20">
        <f t="shared" si="2"/>
        <v>133</v>
      </c>
      <c r="F25" s="20">
        <v>44</v>
      </c>
      <c r="G25" s="20">
        <v>89</v>
      </c>
      <c r="H25" s="27">
        <v>14</v>
      </c>
      <c r="I25" s="25"/>
      <c r="J25" s="26"/>
      <c r="K25" s="24">
        <v>50</v>
      </c>
      <c r="L25" s="171">
        <v>39</v>
      </c>
      <c r="M25" s="25"/>
      <c r="N25" s="26"/>
    </row>
    <row r="26" spans="1:14" x14ac:dyDescent="0.25">
      <c r="A26" s="51" t="s">
        <v>65</v>
      </c>
      <c r="B26" s="18" t="s">
        <v>66</v>
      </c>
      <c r="C26" s="20"/>
      <c r="D26" s="43" t="s">
        <v>52</v>
      </c>
      <c r="E26" s="20">
        <f t="shared" si="2"/>
        <v>150</v>
      </c>
      <c r="F26" s="20">
        <v>50</v>
      </c>
      <c r="G26" s="20">
        <v>100</v>
      </c>
      <c r="H26" s="27">
        <v>12</v>
      </c>
      <c r="I26" s="25"/>
      <c r="J26" s="26"/>
      <c r="K26" s="24">
        <v>50</v>
      </c>
      <c r="L26" s="171">
        <v>50</v>
      </c>
      <c r="M26" s="25"/>
      <c r="N26" s="26"/>
    </row>
    <row r="27" spans="1:14" x14ac:dyDescent="0.25">
      <c r="A27" s="51" t="s">
        <v>67</v>
      </c>
      <c r="B27" s="18" t="s">
        <v>68</v>
      </c>
      <c r="C27" s="19" t="s">
        <v>45</v>
      </c>
      <c r="D27" s="20"/>
      <c r="E27" s="20">
        <f t="shared" si="2"/>
        <v>108</v>
      </c>
      <c r="F27" s="20">
        <v>36</v>
      </c>
      <c r="G27" s="20">
        <v>72</v>
      </c>
      <c r="H27" s="27">
        <v>20</v>
      </c>
      <c r="I27" s="24">
        <v>34</v>
      </c>
      <c r="J27" s="172">
        <v>38</v>
      </c>
      <c r="K27" s="25"/>
      <c r="L27" s="26"/>
      <c r="M27" s="25"/>
      <c r="N27" s="26"/>
    </row>
    <row r="28" spans="1:14" x14ac:dyDescent="0.25">
      <c r="A28" s="52" t="s">
        <v>69</v>
      </c>
      <c r="B28" s="32" t="s">
        <v>70</v>
      </c>
      <c r="C28" s="33" t="s">
        <v>45</v>
      </c>
      <c r="D28" s="34"/>
      <c r="E28" s="20">
        <f t="shared" si="2"/>
        <v>108</v>
      </c>
      <c r="F28" s="34">
        <v>36</v>
      </c>
      <c r="G28" s="34">
        <v>72</v>
      </c>
      <c r="H28" s="35">
        <v>6</v>
      </c>
      <c r="I28" s="37"/>
      <c r="J28" s="38"/>
      <c r="K28" s="53">
        <v>34</v>
      </c>
      <c r="L28" s="175">
        <v>38</v>
      </c>
      <c r="M28" s="37"/>
      <c r="N28" s="38"/>
    </row>
    <row r="29" spans="1:14" x14ac:dyDescent="0.25">
      <c r="A29" s="151" t="s">
        <v>71</v>
      </c>
      <c r="B29" s="152"/>
      <c r="C29" s="40">
        <v>3</v>
      </c>
      <c r="D29" s="54"/>
      <c r="E29" s="7">
        <f>SUM(E30:E32)</f>
        <v>165</v>
      </c>
      <c r="F29" s="7">
        <f>SUM(F30:F32)</f>
        <v>55</v>
      </c>
      <c r="G29" s="7">
        <f>SUM(G30:G32)</f>
        <v>110</v>
      </c>
      <c r="H29" s="7">
        <f t="shared" ref="H29:N29" si="6">SUM(H30:H32)</f>
        <v>26</v>
      </c>
      <c r="I29" s="9">
        <f t="shared" si="6"/>
        <v>0</v>
      </c>
      <c r="J29" s="10">
        <f t="shared" si="6"/>
        <v>72</v>
      </c>
      <c r="K29" s="9">
        <f t="shared" si="6"/>
        <v>38</v>
      </c>
      <c r="L29" s="10">
        <f t="shared" si="6"/>
        <v>0</v>
      </c>
      <c r="M29" s="9">
        <f t="shared" si="6"/>
        <v>0</v>
      </c>
      <c r="N29" s="10">
        <f t="shared" si="6"/>
        <v>0</v>
      </c>
    </row>
    <row r="30" spans="1:14" x14ac:dyDescent="0.25">
      <c r="A30" s="41" t="s">
        <v>72</v>
      </c>
      <c r="B30" s="41" t="s">
        <v>73</v>
      </c>
      <c r="C30" s="44" t="s">
        <v>48</v>
      </c>
      <c r="D30" s="41"/>
      <c r="E30" s="20">
        <f t="shared" si="2"/>
        <v>54</v>
      </c>
      <c r="F30" s="44">
        <v>18</v>
      </c>
      <c r="G30" s="44">
        <f t="shared" ref="G30:G31" si="7">SUM(I30:N30)</f>
        <v>36</v>
      </c>
      <c r="H30" s="55">
        <v>10</v>
      </c>
      <c r="I30" s="46"/>
      <c r="J30" s="185">
        <v>36</v>
      </c>
      <c r="K30" s="46"/>
      <c r="L30" s="47"/>
      <c r="M30" s="46"/>
      <c r="N30" s="47"/>
    </row>
    <row r="31" spans="1:14" x14ac:dyDescent="0.25">
      <c r="A31" s="32" t="s">
        <v>74</v>
      </c>
      <c r="B31" s="32" t="s">
        <v>75</v>
      </c>
      <c r="C31" s="19" t="s">
        <v>48</v>
      </c>
      <c r="D31" s="32"/>
      <c r="E31" s="20">
        <f t="shared" si="2"/>
        <v>57</v>
      </c>
      <c r="F31" s="34">
        <v>19</v>
      </c>
      <c r="G31" s="34">
        <f t="shared" si="7"/>
        <v>38</v>
      </c>
      <c r="H31" s="56">
        <v>16</v>
      </c>
      <c r="I31" s="37"/>
      <c r="J31" s="38"/>
      <c r="K31" s="186">
        <v>38</v>
      </c>
      <c r="L31" s="38"/>
      <c r="M31" s="37"/>
      <c r="N31" s="38"/>
    </row>
    <row r="32" spans="1:14" x14ac:dyDescent="0.25">
      <c r="A32" s="32" t="s">
        <v>76</v>
      </c>
      <c r="B32" s="52" t="s">
        <v>77</v>
      </c>
      <c r="C32" s="34" t="s">
        <v>48</v>
      </c>
      <c r="D32" s="32"/>
      <c r="E32" s="20">
        <f t="shared" si="2"/>
        <v>54</v>
      </c>
      <c r="F32" s="34">
        <v>18</v>
      </c>
      <c r="G32" s="34">
        <v>36</v>
      </c>
      <c r="H32" s="56"/>
      <c r="I32" s="37"/>
      <c r="J32" s="175">
        <v>36</v>
      </c>
      <c r="K32" s="37"/>
      <c r="L32" s="38"/>
      <c r="M32" s="37"/>
      <c r="N32" s="38"/>
    </row>
    <row r="33" spans="1:14" x14ac:dyDescent="0.25">
      <c r="A33" s="57" t="s">
        <v>78</v>
      </c>
      <c r="B33" s="58" t="s">
        <v>79</v>
      </c>
      <c r="C33" s="8">
        <v>6</v>
      </c>
      <c r="D33" s="7">
        <v>1</v>
      </c>
      <c r="E33" s="7">
        <f t="shared" ref="E33:N33" si="8">SUM(E34:E40)</f>
        <v>390</v>
      </c>
      <c r="F33" s="7">
        <f t="shared" si="8"/>
        <v>130</v>
      </c>
      <c r="G33" s="7">
        <f t="shared" si="8"/>
        <v>260</v>
      </c>
      <c r="H33" s="8">
        <f t="shared" si="8"/>
        <v>130</v>
      </c>
      <c r="I33" s="9">
        <f t="shared" si="8"/>
        <v>84</v>
      </c>
      <c r="J33" s="10">
        <f t="shared" si="8"/>
        <v>16</v>
      </c>
      <c r="K33" s="9">
        <f t="shared" si="8"/>
        <v>32</v>
      </c>
      <c r="L33" s="10">
        <f t="shared" si="8"/>
        <v>32</v>
      </c>
      <c r="M33" s="9">
        <f t="shared" si="8"/>
        <v>40</v>
      </c>
      <c r="N33" s="10">
        <f t="shared" si="8"/>
        <v>56</v>
      </c>
    </row>
    <row r="34" spans="1:14" x14ac:dyDescent="0.25">
      <c r="A34" s="41" t="s">
        <v>80</v>
      </c>
      <c r="B34" s="59" t="s">
        <v>81</v>
      </c>
      <c r="C34" s="60" t="s">
        <v>48</v>
      </c>
      <c r="D34" s="59"/>
      <c r="E34" s="44">
        <f t="shared" ref="E34:E40" si="9">SUM(F34:G34)</f>
        <v>48</v>
      </c>
      <c r="F34" s="44">
        <v>16</v>
      </c>
      <c r="G34" s="44">
        <v>32</v>
      </c>
      <c r="H34" s="55">
        <v>16</v>
      </c>
      <c r="I34" s="46"/>
      <c r="J34" s="47"/>
      <c r="K34" s="187">
        <v>32</v>
      </c>
      <c r="L34" s="47"/>
      <c r="M34" s="46"/>
      <c r="N34" s="47"/>
    </row>
    <row r="35" spans="1:14" x14ac:dyDescent="0.25">
      <c r="A35" s="18" t="s">
        <v>82</v>
      </c>
      <c r="B35" s="28" t="s">
        <v>83</v>
      </c>
      <c r="C35" s="33" t="s">
        <v>45</v>
      </c>
      <c r="D35" s="28"/>
      <c r="E35" s="44">
        <f t="shared" si="9"/>
        <v>48</v>
      </c>
      <c r="F35" s="20">
        <v>16</v>
      </c>
      <c r="G35" s="20">
        <v>32</v>
      </c>
      <c r="H35" s="1">
        <v>16</v>
      </c>
      <c r="I35" s="25"/>
      <c r="J35" s="26"/>
      <c r="K35" s="25"/>
      <c r="L35" s="26"/>
      <c r="M35" s="122">
        <v>20</v>
      </c>
      <c r="N35" s="188">
        <v>12</v>
      </c>
    </row>
    <row r="36" spans="1:14" ht="24" x14ac:dyDescent="0.25">
      <c r="A36" s="18" t="s">
        <v>84</v>
      </c>
      <c r="B36" s="28" t="s">
        <v>85</v>
      </c>
      <c r="C36" s="28"/>
      <c r="D36" s="43" t="s">
        <v>52</v>
      </c>
      <c r="E36" s="44">
        <f t="shared" si="9"/>
        <v>102</v>
      </c>
      <c r="F36" s="20">
        <v>34</v>
      </c>
      <c r="G36" s="20">
        <v>68</v>
      </c>
      <c r="H36" s="1">
        <v>34</v>
      </c>
      <c r="I36" s="22">
        <v>52</v>
      </c>
      <c r="J36" s="180">
        <v>16</v>
      </c>
      <c r="K36" s="25"/>
      <c r="L36" s="26"/>
      <c r="M36" s="25"/>
      <c r="N36" s="26"/>
    </row>
    <row r="37" spans="1:14" x14ac:dyDescent="0.25">
      <c r="A37" s="18" t="s">
        <v>86</v>
      </c>
      <c r="B37" s="28" t="s">
        <v>87</v>
      </c>
      <c r="C37" s="19" t="s">
        <v>48</v>
      </c>
      <c r="D37" s="28"/>
      <c r="E37" s="44">
        <f t="shared" si="9"/>
        <v>48</v>
      </c>
      <c r="F37" s="20">
        <v>16</v>
      </c>
      <c r="G37" s="20">
        <v>32</v>
      </c>
      <c r="H37" s="1">
        <v>16</v>
      </c>
      <c r="I37" s="122">
        <v>32</v>
      </c>
      <c r="J37" s="26"/>
      <c r="K37" s="25"/>
      <c r="L37" s="26"/>
      <c r="M37" s="25"/>
      <c r="N37" s="26"/>
    </row>
    <row r="38" spans="1:14" x14ac:dyDescent="0.25">
      <c r="A38" s="18" t="s">
        <v>88</v>
      </c>
      <c r="B38" s="18" t="s">
        <v>89</v>
      </c>
      <c r="C38" s="19" t="s">
        <v>48</v>
      </c>
      <c r="D38" s="18"/>
      <c r="E38" s="44">
        <f t="shared" si="9"/>
        <v>48</v>
      </c>
      <c r="F38" s="20">
        <v>16</v>
      </c>
      <c r="G38" s="20">
        <v>32</v>
      </c>
      <c r="H38" s="1">
        <v>16</v>
      </c>
      <c r="I38" s="25"/>
      <c r="J38" s="26"/>
      <c r="K38" s="25"/>
      <c r="L38" s="172">
        <v>32</v>
      </c>
      <c r="M38" s="25"/>
      <c r="N38" s="26"/>
    </row>
    <row r="39" spans="1:14" x14ac:dyDescent="0.25">
      <c r="A39" s="18" t="s">
        <v>90</v>
      </c>
      <c r="B39" s="18" t="s">
        <v>91</v>
      </c>
      <c r="C39" s="33" t="s">
        <v>45</v>
      </c>
      <c r="D39" s="18"/>
      <c r="E39" s="44">
        <f t="shared" si="9"/>
        <v>48</v>
      </c>
      <c r="F39" s="20">
        <v>16</v>
      </c>
      <c r="G39" s="20">
        <v>32</v>
      </c>
      <c r="H39" s="1">
        <v>16</v>
      </c>
      <c r="I39" s="25"/>
      <c r="J39" s="26"/>
      <c r="K39" s="25"/>
      <c r="L39" s="26"/>
      <c r="M39" s="122">
        <v>20</v>
      </c>
      <c r="N39" s="188">
        <v>12</v>
      </c>
    </row>
    <row r="40" spans="1:14" ht="24" x14ac:dyDescent="0.25">
      <c r="A40" s="18" t="s">
        <v>92</v>
      </c>
      <c r="B40" s="28" t="s">
        <v>93</v>
      </c>
      <c r="C40" s="19" t="s">
        <v>48</v>
      </c>
      <c r="D40" s="28"/>
      <c r="E40" s="44">
        <f t="shared" si="9"/>
        <v>48</v>
      </c>
      <c r="F40" s="20">
        <v>16</v>
      </c>
      <c r="G40" s="20">
        <v>32</v>
      </c>
      <c r="H40" s="1">
        <v>16</v>
      </c>
      <c r="I40" s="25"/>
      <c r="J40" s="26"/>
      <c r="K40" s="25"/>
      <c r="L40" s="26"/>
      <c r="M40" s="25"/>
      <c r="N40" s="172">
        <v>32</v>
      </c>
    </row>
    <row r="41" spans="1:14" x14ac:dyDescent="0.25">
      <c r="A41" s="57" t="s">
        <v>94</v>
      </c>
      <c r="B41" s="58" t="s">
        <v>95</v>
      </c>
      <c r="C41" s="7">
        <v>7</v>
      </c>
      <c r="D41" s="7">
        <v>6</v>
      </c>
      <c r="E41" s="7">
        <f>SUM(E42+E55)</f>
        <v>2097</v>
      </c>
      <c r="F41" s="7">
        <f t="shared" ref="F41:N41" si="10">SUM(F42+F55)</f>
        <v>233</v>
      </c>
      <c r="G41" s="7">
        <f t="shared" si="10"/>
        <v>1864</v>
      </c>
      <c r="H41" s="8">
        <f t="shared" si="10"/>
        <v>1669</v>
      </c>
      <c r="I41" s="9">
        <f t="shared" si="10"/>
        <v>0</v>
      </c>
      <c r="J41" s="10">
        <f t="shared" si="10"/>
        <v>132</v>
      </c>
      <c r="K41" s="9">
        <f t="shared" si="10"/>
        <v>122</v>
      </c>
      <c r="L41" s="10">
        <f t="shared" si="10"/>
        <v>374</v>
      </c>
      <c r="M41" s="9">
        <f t="shared" si="10"/>
        <v>554</v>
      </c>
      <c r="N41" s="10">
        <f t="shared" si="10"/>
        <v>682</v>
      </c>
    </row>
    <row r="42" spans="1:14" x14ac:dyDescent="0.25">
      <c r="A42" s="57" t="s">
        <v>96</v>
      </c>
      <c r="B42" s="58" t="s">
        <v>97</v>
      </c>
      <c r="C42" s="7">
        <v>6</v>
      </c>
      <c r="D42" s="7">
        <v>6</v>
      </c>
      <c r="E42" s="7">
        <f>SUM(E43+E47+E51)</f>
        <v>2017</v>
      </c>
      <c r="F42" s="7">
        <f t="shared" ref="F42:N42" si="11">SUM(F43+F47+F51)</f>
        <v>193</v>
      </c>
      <c r="G42" s="7">
        <f t="shared" si="11"/>
        <v>1824</v>
      </c>
      <c r="H42" s="8">
        <f t="shared" si="11"/>
        <v>1629</v>
      </c>
      <c r="I42" s="9">
        <f t="shared" si="11"/>
        <v>0</v>
      </c>
      <c r="J42" s="8">
        <f t="shared" si="11"/>
        <v>132</v>
      </c>
      <c r="K42" s="9">
        <f t="shared" si="11"/>
        <v>122</v>
      </c>
      <c r="L42" s="10">
        <f t="shared" si="11"/>
        <v>374</v>
      </c>
      <c r="M42" s="40">
        <f t="shared" si="11"/>
        <v>530</v>
      </c>
      <c r="N42" s="10">
        <f t="shared" si="11"/>
        <v>666</v>
      </c>
    </row>
    <row r="43" spans="1:14" ht="45" customHeight="1" x14ac:dyDescent="0.25">
      <c r="A43" s="61" t="s">
        <v>98</v>
      </c>
      <c r="B43" s="62" t="s">
        <v>99</v>
      </c>
      <c r="C43" s="63"/>
      <c r="D43" s="63" t="s">
        <v>100</v>
      </c>
      <c r="E43" s="63">
        <f>SUM(E44:E46)</f>
        <v>645</v>
      </c>
      <c r="F43" s="63">
        <f t="shared" ref="F43:N51" si="12">SUM(F44:F46)</f>
        <v>71</v>
      </c>
      <c r="G43" s="63">
        <f t="shared" si="12"/>
        <v>574</v>
      </c>
      <c r="H43" s="63">
        <f t="shared" si="12"/>
        <v>503</v>
      </c>
      <c r="I43" s="64">
        <f t="shared" si="12"/>
        <v>0</v>
      </c>
      <c r="J43" s="65">
        <f t="shared" si="12"/>
        <v>132</v>
      </c>
      <c r="K43" s="64">
        <f t="shared" si="12"/>
        <v>122</v>
      </c>
      <c r="L43" s="65">
        <f t="shared" si="12"/>
        <v>320</v>
      </c>
      <c r="M43" s="64">
        <f t="shared" si="12"/>
        <v>0</v>
      </c>
      <c r="N43" s="65">
        <f t="shared" si="12"/>
        <v>0</v>
      </c>
    </row>
    <row r="44" spans="1:14" ht="24" x14ac:dyDescent="0.25">
      <c r="A44" s="18" t="s">
        <v>101</v>
      </c>
      <c r="B44" s="28" t="s">
        <v>102</v>
      </c>
      <c r="C44" s="20"/>
      <c r="D44" s="19" t="s">
        <v>103</v>
      </c>
      <c r="E44" s="49">
        <f>SUM(F44+G44)</f>
        <v>213</v>
      </c>
      <c r="F44" s="20">
        <v>71</v>
      </c>
      <c r="G44" s="20">
        <v>142</v>
      </c>
      <c r="H44" s="1">
        <v>71</v>
      </c>
      <c r="I44" s="66"/>
      <c r="J44" s="67">
        <v>60</v>
      </c>
      <c r="K44" s="68">
        <v>50</v>
      </c>
      <c r="L44" s="171">
        <v>32</v>
      </c>
      <c r="M44" s="66"/>
      <c r="N44" s="26"/>
    </row>
    <row r="45" spans="1:14" x14ac:dyDescent="0.25">
      <c r="A45" s="18" t="s">
        <v>104</v>
      </c>
      <c r="B45" s="18" t="s">
        <v>0</v>
      </c>
      <c r="C45" s="30" t="s">
        <v>105</v>
      </c>
      <c r="D45" s="20"/>
      <c r="E45" s="20">
        <f t="shared" ref="E45:E46" si="13">SUM(I45:N45)</f>
        <v>180</v>
      </c>
      <c r="F45" s="20"/>
      <c r="G45" s="20">
        <v>180</v>
      </c>
      <c r="H45" s="1">
        <v>180</v>
      </c>
      <c r="I45" s="66"/>
      <c r="J45" s="67">
        <v>72</v>
      </c>
      <c r="K45" s="68">
        <v>72</v>
      </c>
      <c r="L45" s="172">
        <v>36</v>
      </c>
      <c r="M45" s="66"/>
      <c r="N45" s="26"/>
    </row>
    <row r="46" spans="1:14" x14ac:dyDescent="0.25">
      <c r="A46" s="18" t="s">
        <v>106</v>
      </c>
      <c r="B46" s="18" t="s">
        <v>1</v>
      </c>
      <c r="C46" s="30" t="s">
        <v>48</v>
      </c>
      <c r="D46" s="20"/>
      <c r="E46" s="20">
        <f t="shared" si="13"/>
        <v>252</v>
      </c>
      <c r="F46" s="20"/>
      <c r="G46" s="20">
        <v>252</v>
      </c>
      <c r="H46" s="1">
        <v>252</v>
      </c>
      <c r="I46" s="66"/>
      <c r="J46" s="26"/>
      <c r="K46" s="66"/>
      <c r="L46" s="172">
        <v>252</v>
      </c>
      <c r="M46" s="66"/>
      <c r="N46" s="26"/>
    </row>
    <row r="47" spans="1:14" x14ac:dyDescent="0.25">
      <c r="A47" s="69" t="s">
        <v>107</v>
      </c>
      <c r="B47" s="62" t="s">
        <v>108</v>
      </c>
      <c r="C47" s="70"/>
      <c r="D47" s="70" t="s">
        <v>100</v>
      </c>
      <c r="E47" s="63">
        <f>SUM(E48:E50)</f>
        <v>733</v>
      </c>
      <c r="F47" s="63">
        <f t="shared" si="12"/>
        <v>77</v>
      </c>
      <c r="G47" s="63">
        <f t="shared" si="12"/>
        <v>656</v>
      </c>
      <c r="H47" s="63">
        <f t="shared" si="12"/>
        <v>562</v>
      </c>
      <c r="I47" s="64">
        <f t="shared" si="12"/>
        <v>0</v>
      </c>
      <c r="J47" s="65">
        <f t="shared" si="12"/>
        <v>0</v>
      </c>
      <c r="K47" s="64">
        <f t="shared" si="12"/>
        <v>0</v>
      </c>
      <c r="L47" s="65">
        <f t="shared" si="12"/>
        <v>54</v>
      </c>
      <c r="M47" s="64">
        <f t="shared" si="12"/>
        <v>530</v>
      </c>
      <c r="N47" s="65">
        <f t="shared" si="12"/>
        <v>72</v>
      </c>
    </row>
    <row r="48" spans="1:14" ht="24" x14ac:dyDescent="0.25">
      <c r="A48" s="18" t="s">
        <v>109</v>
      </c>
      <c r="B48" s="28" t="s">
        <v>110</v>
      </c>
      <c r="C48" s="20"/>
      <c r="D48" s="19" t="s">
        <v>52</v>
      </c>
      <c r="E48" s="49">
        <f>SUM(F48+G48)</f>
        <v>265</v>
      </c>
      <c r="F48" s="20">
        <v>77</v>
      </c>
      <c r="G48" s="20">
        <v>188</v>
      </c>
      <c r="H48" s="1">
        <v>94</v>
      </c>
      <c r="I48" s="66"/>
      <c r="J48" s="26"/>
      <c r="K48" s="66"/>
      <c r="L48" s="67">
        <v>54</v>
      </c>
      <c r="M48" s="181">
        <v>134</v>
      </c>
      <c r="N48" s="26"/>
    </row>
    <row r="49" spans="1:14" x14ac:dyDescent="0.25">
      <c r="A49" s="18" t="s">
        <v>111</v>
      </c>
      <c r="B49" s="28" t="s">
        <v>0</v>
      </c>
      <c r="C49" s="20" t="s">
        <v>48</v>
      </c>
      <c r="D49" s="20"/>
      <c r="E49" s="20">
        <f t="shared" ref="E49:E50" si="14">SUM(I49:N49)</f>
        <v>180</v>
      </c>
      <c r="F49" s="20"/>
      <c r="G49" s="20">
        <v>180</v>
      </c>
      <c r="H49" s="1">
        <v>180</v>
      </c>
      <c r="I49" s="66"/>
      <c r="J49" s="26"/>
      <c r="K49" s="66"/>
      <c r="L49" s="26"/>
      <c r="M49" s="182">
        <v>180</v>
      </c>
      <c r="N49" s="26"/>
    </row>
    <row r="50" spans="1:14" x14ac:dyDescent="0.25">
      <c r="A50" s="18" t="s">
        <v>112</v>
      </c>
      <c r="B50" s="28" t="s">
        <v>1</v>
      </c>
      <c r="C50" s="33" t="s">
        <v>45</v>
      </c>
      <c r="D50" s="20"/>
      <c r="E50" s="20">
        <f t="shared" si="14"/>
        <v>288</v>
      </c>
      <c r="F50" s="20"/>
      <c r="G50" s="20">
        <v>288</v>
      </c>
      <c r="H50" s="1">
        <v>288</v>
      </c>
      <c r="I50" s="66"/>
      <c r="J50" s="26"/>
      <c r="K50" s="66"/>
      <c r="L50" s="26"/>
      <c r="M50" s="120">
        <v>216</v>
      </c>
      <c r="N50" s="172">
        <v>72</v>
      </c>
    </row>
    <row r="51" spans="1:14" ht="24" x14ac:dyDescent="0.25">
      <c r="A51" s="69" t="s">
        <v>113</v>
      </c>
      <c r="B51" s="71" t="s">
        <v>114</v>
      </c>
      <c r="C51" s="70"/>
      <c r="D51" s="70" t="s">
        <v>100</v>
      </c>
      <c r="E51" s="70">
        <f>SUM(E52:E54)</f>
        <v>639</v>
      </c>
      <c r="F51" s="70">
        <f t="shared" si="12"/>
        <v>45</v>
      </c>
      <c r="G51" s="70">
        <f t="shared" si="12"/>
        <v>594</v>
      </c>
      <c r="H51" s="70">
        <f t="shared" si="12"/>
        <v>564</v>
      </c>
      <c r="I51" s="64">
        <f t="shared" si="12"/>
        <v>0</v>
      </c>
      <c r="J51" s="65">
        <f t="shared" si="12"/>
        <v>0</v>
      </c>
      <c r="K51" s="64">
        <f t="shared" si="12"/>
        <v>0</v>
      </c>
      <c r="L51" s="65">
        <f t="shared" si="12"/>
        <v>0</v>
      </c>
      <c r="M51" s="64">
        <f t="shared" si="12"/>
        <v>0</v>
      </c>
      <c r="N51" s="65">
        <f t="shared" si="12"/>
        <v>594</v>
      </c>
    </row>
    <row r="52" spans="1:14" ht="24" x14ac:dyDescent="0.25">
      <c r="A52" s="18" t="s">
        <v>115</v>
      </c>
      <c r="B52" s="28" t="s">
        <v>116</v>
      </c>
      <c r="C52" s="20"/>
      <c r="D52" s="19" t="s">
        <v>133</v>
      </c>
      <c r="E52" s="49">
        <f>SUM(F52+G52)</f>
        <v>135</v>
      </c>
      <c r="F52" s="20">
        <v>45</v>
      </c>
      <c r="G52" s="20">
        <v>90</v>
      </c>
      <c r="H52" s="1">
        <v>60</v>
      </c>
      <c r="I52" s="66"/>
      <c r="J52" s="26"/>
      <c r="K52" s="66"/>
      <c r="L52" s="26"/>
      <c r="M52" s="121"/>
      <c r="N52" s="180">
        <v>90</v>
      </c>
    </row>
    <row r="53" spans="1:14" x14ac:dyDescent="0.25">
      <c r="A53" s="18" t="s">
        <v>117</v>
      </c>
      <c r="B53" s="28" t="s">
        <v>0</v>
      </c>
      <c r="C53" s="33" t="s">
        <v>48</v>
      </c>
      <c r="D53" s="20"/>
      <c r="E53" s="34">
        <f>SUM(G53)</f>
        <v>180</v>
      </c>
      <c r="F53" s="20"/>
      <c r="G53" s="20">
        <v>180</v>
      </c>
      <c r="H53" s="1">
        <v>180</v>
      </c>
      <c r="I53" s="66"/>
      <c r="J53" s="26"/>
      <c r="K53" s="66"/>
      <c r="L53" s="26"/>
      <c r="M53" s="121"/>
      <c r="N53" s="172">
        <v>180</v>
      </c>
    </row>
    <row r="54" spans="1:14" x14ac:dyDescent="0.25">
      <c r="A54" s="32" t="s">
        <v>118</v>
      </c>
      <c r="B54" s="72" t="s">
        <v>1</v>
      </c>
      <c r="C54" s="34" t="s">
        <v>48</v>
      </c>
      <c r="D54" s="34"/>
      <c r="E54" s="34">
        <f>SUM(I54:N54)</f>
        <v>324</v>
      </c>
      <c r="F54" s="34"/>
      <c r="G54" s="34">
        <v>324</v>
      </c>
      <c r="H54" s="73">
        <v>324</v>
      </c>
      <c r="I54" s="74"/>
      <c r="J54" s="38"/>
      <c r="K54" s="74"/>
      <c r="L54" s="38"/>
      <c r="M54" s="74"/>
      <c r="N54" s="175">
        <v>324</v>
      </c>
    </row>
    <row r="55" spans="1:14" x14ac:dyDescent="0.25">
      <c r="A55" s="57" t="s">
        <v>119</v>
      </c>
      <c r="B55" s="75" t="s">
        <v>42</v>
      </c>
      <c r="C55" s="76" t="s">
        <v>45</v>
      </c>
      <c r="D55" s="7"/>
      <c r="E55" s="7">
        <f>SUM(F55:G55)</f>
        <v>80</v>
      </c>
      <c r="F55" s="7">
        <v>40</v>
      </c>
      <c r="G55" s="7">
        <v>40</v>
      </c>
      <c r="H55" s="8">
        <v>40</v>
      </c>
      <c r="I55" s="39">
        <v>0</v>
      </c>
      <c r="J55" s="10">
        <v>0</v>
      </c>
      <c r="K55" s="39">
        <v>0</v>
      </c>
      <c r="L55" s="10">
        <v>0</v>
      </c>
      <c r="M55" s="77">
        <v>24</v>
      </c>
      <c r="N55" s="183">
        <v>16</v>
      </c>
    </row>
    <row r="56" spans="1:14" x14ac:dyDescent="0.25">
      <c r="A56" s="78"/>
      <c r="B56" s="79" t="s">
        <v>120</v>
      </c>
      <c r="C56" s="80">
        <f>SUM(C8+C33+C41)</f>
        <v>28</v>
      </c>
      <c r="D56" s="80">
        <f>SUM(D8+D33+D41)</f>
        <v>12</v>
      </c>
      <c r="E56" s="80">
        <f>SUM(E8+E33+E41)</f>
        <v>5562</v>
      </c>
      <c r="F56" s="80">
        <f t="shared" ref="F56:N56" si="15">SUM(F8+F33+F41)</f>
        <v>1386</v>
      </c>
      <c r="G56" s="80">
        <f t="shared" si="15"/>
        <v>4176</v>
      </c>
      <c r="H56" s="81">
        <f t="shared" si="15"/>
        <v>2429</v>
      </c>
      <c r="I56" s="82">
        <f t="shared" si="15"/>
        <v>612</v>
      </c>
      <c r="J56" s="83">
        <f t="shared" si="15"/>
        <v>828</v>
      </c>
      <c r="K56" s="84">
        <f t="shared" si="15"/>
        <v>612</v>
      </c>
      <c r="L56" s="81">
        <f t="shared" si="15"/>
        <v>792</v>
      </c>
      <c r="M56" s="82">
        <f t="shared" si="15"/>
        <v>594</v>
      </c>
      <c r="N56" s="83">
        <f t="shared" si="15"/>
        <v>738</v>
      </c>
    </row>
    <row r="57" spans="1:14" ht="19.5" customHeight="1" x14ac:dyDescent="0.25">
      <c r="A57" s="85" t="s">
        <v>121</v>
      </c>
      <c r="B57" s="85" t="s">
        <v>2</v>
      </c>
      <c r="C57" s="85"/>
      <c r="D57" s="85"/>
      <c r="E57" s="44">
        <v>180</v>
      </c>
      <c r="F57" s="44"/>
      <c r="G57" s="44"/>
      <c r="H57" s="55"/>
      <c r="I57" s="86"/>
      <c r="J57" s="87">
        <v>36</v>
      </c>
      <c r="K57" s="86"/>
      <c r="L57" s="87">
        <v>72</v>
      </c>
      <c r="M57" s="86">
        <v>18</v>
      </c>
      <c r="N57" s="87">
        <v>54</v>
      </c>
    </row>
    <row r="58" spans="1:14" ht="15" customHeight="1" x14ac:dyDescent="0.25">
      <c r="A58" s="88" t="s">
        <v>122</v>
      </c>
      <c r="B58" s="88" t="s">
        <v>3</v>
      </c>
      <c r="C58" s="88"/>
      <c r="D58" s="88"/>
      <c r="E58" s="20">
        <v>72</v>
      </c>
      <c r="F58" s="20"/>
      <c r="G58" s="20"/>
      <c r="H58" s="1"/>
      <c r="I58" s="31"/>
      <c r="J58" s="89"/>
      <c r="K58" s="31"/>
      <c r="L58" s="89"/>
      <c r="M58" s="31"/>
      <c r="N58" s="89">
        <v>72</v>
      </c>
    </row>
    <row r="59" spans="1:14" x14ac:dyDescent="0.25">
      <c r="A59" s="90"/>
      <c r="B59" s="91" t="s">
        <v>123</v>
      </c>
      <c r="C59" s="91"/>
      <c r="D59" s="91"/>
      <c r="E59" s="92">
        <f>SUM(E56:E58)</f>
        <v>5814</v>
      </c>
      <c r="F59" s="92"/>
      <c r="G59" s="92"/>
      <c r="H59" s="93"/>
      <c r="I59" s="94">
        <f t="shared" ref="I59:N59" si="16">SUM(I56:I58)</f>
        <v>612</v>
      </c>
      <c r="J59" s="95">
        <f t="shared" si="16"/>
        <v>864</v>
      </c>
      <c r="K59" s="94">
        <f t="shared" si="16"/>
        <v>612</v>
      </c>
      <c r="L59" s="95">
        <f t="shared" si="16"/>
        <v>864</v>
      </c>
      <c r="M59" s="94">
        <f t="shared" si="16"/>
        <v>612</v>
      </c>
      <c r="N59" s="95">
        <f t="shared" si="16"/>
        <v>864</v>
      </c>
    </row>
    <row r="60" spans="1:14" x14ac:dyDescent="0.25">
      <c r="A60" s="153" t="s">
        <v>124</v>
      </c>
      <c r="B60" s="154"/>
      <c r="C60" s="154"/>
      <c r="D60" s="155"/>
      <c r="E60" s="162" t="s">
        <v>125</v>
      </c>
      <c r="F60" s="163"/>
      <c r="G60" s="163"/>
      <c r="H60" s="164"/>
      <c r="I60" s="96">
        <f>SUM(I8+I33+I44+I48+I52+I55)</f>
        <v>612</v>
      </c>
      <c r="J60" s="97">
        <f t="shared" ref="J60:N60" si="17">SUM(J8+J33+J44+J48+J52+J55)</f>
        <v>756</v>
      </c>
      <c r="K60" s="96">
        <f t="shared" si="17"/>
        <v>540</v>
      </c>
      <c r="L60" s="97">
        <f t="shared" si="17"/>
        <v>504</v>
      </c>
      <c r="M60" s="96">
        <f t="shared" si="17"/>
        <v>198</v>
      </c>
      <c r="N60" s="97">
        <f t="shared" si="17"/>
        <v>162</v>
      </c>
    </row>
    <row r="61" spans="1:14" x14ac:dyDescent="0.25">
      <c r="A61" s="156"/>
      <c r="B61" s="157"/>
      <c r="C61" s="157"/>
      <c r="D61" s="158"/>
      <c r="E61" s="165" t="s">
        <v>126</v>
      </c>
      <c r="F61" s="166"/>
      <c r="G61" s="166"/>
      <c r="H61" s="167"/>
      <c r="I61" s="101">
        <f t="shared" ref="I61:I62" si="18">SUM(I45+I49+I53)</f>
        <v>0</v>
      </c>
      <c r="J61" s="23">
        <f t="shared" ref="J61:N62" si="19">SUM(J45+J49+J53)</f>
        <v>72</v>
      </c>
      <c r="K61" s="101">
        <f t="shared" si="19"/>
        <v>72</v>
      </c>
      <c r="L61" s="23">
        <f t="shared" si="19"/>
        <v>36</v>
      </c>
      <c r="M61" s="101">
        <f t="shared" si="19"/>
        <v>180</v>
      </c>
      <c r="N61" s="23">
        <f t="shared" si="19"/>
        <v>180</v>
      </c>
    </row>
    <row r="62" spans="1:14" x14ac:dyDescent="0.25">
      <c r="A62" s="156"/>
      <c r="B62" s="157"/>
      <c r="C62" s="157"/>
      <c r="D62" s="158"/>
      <c r="E62" s="168" t="s">
        <v>127</v>
      </c>
      <c r="F62" s="169"/>
      <c r="G62" s="169"/>
      <c r="H62" s="170"/>
      <c r="I62" s="101">
        <f t="shared" si="18"/>
        <v>0</v>
      </c>
      <c r="J62" s="23">
        <f t="shared" si="19"/>
        <v>0</v>
      </c>
      <c r="K62" s="101">
        <f t="shared" si="19"/>
        <v>0</v>
      </c>
      <c r="L62" s="23">
        <f t="shared" si="19"/>
        <v>252</v>
      </c>
      <c r="M62" s="101">
        <f t="shared" si="19"/>
        <v>216</v>
      </c>
      <c r="N62" s="23">
        <f t="shared" si="19"/>
        <v>396</v>
      </c>
    </row>
    <row r="63" spans="1:14" x14ac:dyDescent="0.25">
      <c r="A63" s="156"/>
      <c r="B63" s="157"/>
      <c r="C63" s="157"/>
      <c r="D63" s="158"/>
      <c r="E63" s="98" t="s">
        <v>128</v>
      </c>
      <c r="F63" s="99"/>
      <c r="G63" s="99"/>
      <c r="H63" s="100"/>
      <c r="I63" s="24"/>
      <c r="J63" s="67">
        <v>2</v>
      </c>
      <c r="K63" s="24"/>
      <c r="L63" s="67">
        <v>6</v>
      </c>
      <c r="M63" s="24">
        <v>1</v>
      </c>
      <c r="N63" s="67">
        <v>3</v>
      </c>
    </row>
    <row r="64" spans="1:14" x14ac:dyDescent="0.25">
      <c r="A64" s="156"/>
      <c r="B64" s="157"/>
      <c r="C64" s="157"/>
      <c r="D64" s="158"/>
      <c r="E64" s="168" t="s">
        <v>129</v>
      </c>
      <c r="F64" s="169"/>
      <c r="G64" s="169"/>
      <c r="H64" s="170"/>
      <c r="I64" s="24">
        <v>1</v>
      </c>
      <c r="J64" s="67">
        <v>9</v>
      </c>
      <c r="K64" s="24">
        <v>2</v>
      </c>
      <c r="L64" s="67">
        <v>8</v>
      </c>
      <c r="M64" s="24">
        <v>1</v>
      </c>
      <c r="N64" s="67">
        <v>7</v>
      </c>
    </row>
    <row r="65" spans="1:14" x14ac:dyDescent="0.25">
      <c r="A65" s="156"/>
      <c r="B65" s="157"/>
      <c r="C65" s="157"/>
      <c r="D65" s="158"/>
      <c r="E65" s="98" t="s">
        <v>130</v>
      </c>
      <c r="F65" s="99"/>
      <c r="G65" s="99"/>
      <c r="H65" s="100"/>
      <c r="I65" s="24"/>
      <c r="J65" s="67"/>
      <c r="K65" s="24"/>
      <c r="L65" s="67"/>
      <c r="M65" s="24"/>
      <c r="N65" s="67"/>
    </row>
    <row r="66" spans="1:14" x14ac:dyDescent="0.25">
      <c r="A66" s="159"/>
      <c r="B66" s="160"/>
      <c r="C66" s="160"/>
      <c r="D66" s="161"/>
      <c r="E66" s="102" t="s">
        <v>73</v>
      </c>
      <c r="F66" s="103"/>
      <c r="G66" s="103"/>
      <c r="H66" s="104"/>
      <c r="I66" s="105"/>
      <c r="J66" s="106">
        <v>1</v>
      </c>
      <c r="K66" s="105"/>
      <c r="L66" s="106"/>
      <c r="M66" s="105"/>
      <c r="N66" s="106"/>
    </row>
    <row r="68" spans="1:14" x14ac:dyDescent="0.25">
      <c r="B68" s="107"/>
    </row>
  </sheetData>
  <mergeCells count="27">
    <mergeCell ref="A29:B29"/>
    <mergeCell ref="A60:D66"/>
    <mergeCell ref="E60:H60"/>
    <mergeCell ref="E61:H61"/>
    <mergeCell ref="E62:H62"/>
    <mergeCell ref="E64:H64"/>
    <mergeCell ref="I4:J4"/>
    <mergeCell ref="K4:L4"/>
    <mergeCell ref="M4:N4"/>
    <mergeCell ref="I6:N6"/>
    <mergeCell ref="A18:B18"/>
    <mergeCell ref="A1:O1"/>
    <mergeCell ref="A2:A7"/>
    <mergeCell ref="B2:B7"/>
    <mergeCell ref="C2:D2"/>
    <mergeCell ref="E2:H2"/>
    <mergeCell ref="I2:N2"/>
    <mergeCell ref="C3:C7"/>
    <mergeCell ref="D3:D7"/>
    <mergeCell ref="E3:E7"/>
    <mergeCell ref="F3:F7"/>
    <mergeCell ref="G3:H3"/>
    <mergeCell ref="I3:J3"/>
    <mergeCell ref="K3:L3"/>
    <mergeCell ref="M3:N3"/>
    <mergeCell ref="G4:G7"/>
    <mergeCell ref="H4:H7"/>
  </mergeCells>
  <printOptions gridLines="1" gridLinesSet="0"/>
  <pageMargins left="0.19685039370078738" right="0.19685039370078738" top="0.74803149606299213" bottom="0.74803149606299213" header="0.5" footer="0.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2022-2025</vt:lpstr>
      <vt:lpstr>2021-2024</vt:lpstr>
      <vt:lpstr>2020-2023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</cp:lastModifiedBy>
  <cp:lastPrinted>2022-08-18T10:52:01Z</cp:lastPrinted>
  <dcterms:modified xsi:type="dcterms:W3CDTF">2023-02-08T12:06:48Z</dcterms:modified>
</cp:coreProperties>
</file>